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DAM\CESTA-DAO-SG-BACO-BACO\HELIOT C\1_Procédures en cours\TRAVAUX pour rénovation 3 ponts_LOT 1\DCE_Mode projet\"/>
    </mc:Choice>
  </mc:AlternateContent>
  <xr:revisionPtr revIDLastSave="0" documentId="13_ncr:1_{76C920BC-4472-42DA-BF91-410E2EC6C313}" xr6:coauthVersionLast="47" xr6:coauthVersionMax="47" xr10:uidLastSave="{00000000-0000-0000-0000-000000000000}"/>
  <bookViews>
    <workbookView xWindow="-120" yWindow="-120" windowWidth="57840" windowHeight="23520" activeTab="1" xr2:uid="{7015CF1F-8CAA-4398-8632-20F8FFD3AF65}"/>
  </bookViews>
  <sheets>
    <sheet name="Postes forfaitaires" sheetId="1" r:id="rId1"/>
    <sheet name="Prestations sur devis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_KC2">#REF!</definedName>
    <definedName name="_____OKC1">'[1]VARIANTES OPTIONS'!$S$42</definedName>
    <definedName name="_____OKC3">'[1]VARIANTES OPTIONS'!$S$46</definedName>
    <definedName name="_____OKC4">'[1]VARIANTES OPTIONS'!$S$48</definedName>
    <definedName name="_____VKC1">'[1]VARIANTES OPTIONS'!$S$17</definedName>
    <definedName name="_____VKC2">'[1]VARIANTES OPTIONS'!$S$19</definedName>
    <definedName name="_____VKC3">'[1]VARIANTES OPTIONS'!$S$21</definedName>
    <definedName name="_____VKC4">'[1]VARIANTES OPTIONS'!$S$23</definedName>
    <definedName name="____KC2">#REF!</definedName>
    <definedName name="____OKC1">'[1]VARIANTES OPTIONS'!$S$42</definedName>
    <definedName name="____OKC2">'[1]VARIANTES OPTIONS'!$S$44</definedName>
    <definedName name="____OKC3">'[1]VARIANTES OPTIONS'!$S$46</definedName>
    <definedName name="____OKC4">'[1]VARIANTES OPTIONS'!$S$48</definedName>
    <definedName name="____VKC1">'[1]VARIANTES OPTIONS'!$S$17</definedName>
    <definedName name="____VKC2">'[1]VARIANTES OPTIONS'!$S$19</definedName>
    <definedName name="____VKC3">'[1]VARIANTES OPTIONS'!$S$21</definedName>
    <definedName name="____VKC4">'[1]VARIANTES OPTIONS'!$S$23</definedName>
    <definedName name="___KC2">#REF!</definedName>
    <definedName name="___OKC1">'[1]VARIANTES OPTIONS'!$S$42</definedName>
    <definedName name="___OKC2">'[1]VARIANTES OPTIONS'!$S$44</definedName>
    <definedName name="___OKC3">'[1]VARIANTES OPTIONS'!$S$46</definedName>
    <definedName name="___OKC4">'[1]VARIANTES OPTIONS'!$S$48</definedName>
    <definedName name="___VKC1">'[1]VARIANTES OPTIONS'!$S$17</definedName>
    <definedName name="___VKC2">'[1]VARIANTES OPTIONS'!$S$19</definedName>
    <definedName name="___VKC3">'[1]VARIANTES OPTIONS'!$S$21</definedName>
    <definedName name="___VKC4">'[1]VARIANTES OPTIONS'!$S$23</definedName>
    <definedName name="__KC2">#REF!</definedName>
    <definedName name="__OKC1">'[1]VARIANTES OPTIONS'!$S$42</definedName>
    <definedName name="__OKC2">'[1]VARIANTES OPTIONS'!$S$44</definedName>
    <definedName name="__OKC3">'[1]VARIANTES OPTIONS'!$S$46</definedName>
    <definedName name="__OKC4">'[1]VARIANTES OPTIONS'!$S$48</definedName>
    <definedName name="__VKC1">'[1]VARIANTES OPTIONS'!$S$17</definedName>
    <definedName name="__VKC2">'[1]VARIANTES OPTIONS'!$S$19</definedName>
    <definedName name="__VKC3">'[1]VARIANTES OPTIONS'!$S$21</definedName>
    <definedName name="__VKC4">'[1]VARIANTES OPTIONS'!$S$23</definedName>
    <definedName name="_ct2" hidden="1">{#N/A,#N/A,FALSE,"ST.1";#N/A,#N/A,FALSE,"TO";#N/A,#N/A,FALSE,"SL.1";#N/A,#N/A,FALSE,"CL.1";#N/A,#N/A,FALSE,"EL.1";#N/A,#N/A,FALSE,"EL.2"}</definedName>
    <definedName name="_KC2">#REF!</definedName>
    <definedName name="_OKC1">'[1]VARIANTES OPTIONS'!$S$42</definedName>
    <definedName name="_OKC2">'[1]VARIANTES OPTIONS'!$S$44</definedName>
    <definedName name="_OKC3">'[1]VARIANTES OPTIONS'!$S$46</definedName>
    <definedName name="_OKC4">'[1]VARIANTES OPTIONS'!$S$48</definedName>
    <definedName name="_Toc78185812">#REF!</definedName>
    <definedName name="_VKC1">'[1]VARIANTES OPTIONS'!$S$17</definedName>
    <definedName name="_VKC2">'[1]VARIANTES OPTIONS'!$S$19</definedName>
    <definedName name="_VKC3">'[1]VARIANTES OPTIONS'!$S$21</definedName>
    <definedName name="_VKC4">'[1]VARIANTES OPTIONS'!$S$23</definedName>
    <definedName name="annexe" hidden="1">{#N/A,#N/A,FALSE,"ST.1";#N/A,#N/A,FALSE,"TO";#N/A,#N/A,FALSE,"SL.1";#N/A,#N/A,FALSE,"CL.1";#N/A,#N/A,FALSE,"EL.1";#N/A,#N/A,FALSE,"EL.2"}</definedName>
    <definedName name="Annexe1B" hidden="1">{#N/A,#N/A,FALSE,"ST.1";#N/A,#N/A,FALSE,"TO";#N/A,#N/A,FALSE,"SL.1";#N/A,#N/A,FALSE,"CL.1";#N/A,#N/A,FALSE,"EL.1";#N/A,#N/A,FALSE,"EL.2"}</definedName>
    <definedName name="Annexe2B" hidden="1">{#N/A,#N/A,FALSE,"ST.1";#N/A,#N/A,FALSE,"TO";#N/A,#N/A,FALSE,"SL.1";#N/A,#N/A,FALSE,"CL.1";#N/A,#N/A,FALSE,"EL.1";#N/A,#N/A,FALSE,"EL.2"}</definedName>
    <definedName name="Annexe3B" hidden="1">{#N/A,#N/A,FALSE,"ST.1";#N/A,#N/A,FALSE,"TO";#N/A,#N/A,FALSE,"SL.1";#N/A,#N/A,FALSE,"CL.1";#N/A,#N/A,FALSE,"EL.1";#N/A,#N/A,FALSE,"EL.2"}</definedName>
    <definedName name="Annexe4B" hidden="1">{#N/A,#N/A,FALSE,"ST.1";#N/A,#N/A,FALSE,"TO";#N/A,#N/A,FALSE,"SL.1";#N/A,#N/A,FALSE,"CL.1";#N/A,#N/A,FALSE,"EL.1";#N/A,#N/A,FALSE,"EL.2"}</definedName>
    <definedName name="Annexe5" hidden="1">{#N/A,#N/A,FALSE,"ST.1";#N/A,#N/A,FALSE,"TO";#N/A,#N/A,FALSE,"SL.1";#N/A,#N/A,FALSE,"CL.1";#N/A,#N/A,FALSE,"EL.1";#N/A,#N/A,FALSE,"EL.2"}</definedName>
    <definedName name="Annexe6B" hidden="1">{#N/A,#N/A,FALSE,"ST.1";#N/A,#N/A,FALSE,"TO";#N/A,#N/A,FALSE,"SL.1";#N/A,#N/A,FALSE,"CL.1";#N/A,#N/A,FALSE,"EL.1";#N/A,#N/A,FALSE,"EL.2"}</definedName>
    <definedName name="Annexe7B" hidden="1">{#N/A,#N/A,FALSE,"ST.1";#N/A,#N/A,FALSE,"TO";#N/A,#N/A,FALSE,"SL.1";#N/A,#N/A,FALSE,"CL.1";#N/A,#N/A,FALSE,"EL.1";#N/A,#N/A,FALSE,"EL.2"}</definedName>
    <definedName name="Annexe8B" hidden="1">{#N/A,#N/A,FALSE,"ST.1";#N/A,#N/A,FALSE,"TO";#N/A,#N/A,FALSE,"SL.1";#N/A,#N/A,FALSE,"CL.1";#N/A,#N/A,FALSE,"EL.1";#N/A,#N/A,FALSE,"EL.2"}</definedName>
    <definedName name="ASSUR_MONT">#REF!</definedName>
    <definedName name="BatB5orig" hidden="1">{#N/A,#N/A,FALSE,"ST.1";#N/A,#N/A,FALSE,"TO";#N/A,#N/A,FALSE,"SL.1";#N/A,#N/A,FALSE,"CL.1";#N/A,#N/A,FALSE,"EL.1";#N/A,#N/A,FALSE,"EL.2"}</definedName>
    <definedName name="coef_asc">#REF!</definedName>
    <definedName name="coef_bar">#REF!</definedName>
    <definedName name="coef_ciso">#REF!</definedName>
    <definedName name="coef_cm">#REF!</definedName>
    <definedName name="coef_cot">#REF!</definedName>
    <definedName name="coef_couv">#REF!</definedName>
    <definedName name="coef_cvc">#REF!</definedName>
    <definedName name="coef_elec">#REF!</definedName>
    <definedName name="coef_fc">#REF!</definedName>
    <definedName name="coef_go">#REF!</definedName>
    <definedName name="coef_mext">#REF!</definedName>
    <definedName name="coef_mur">#REF!</definedName>
    <definedName name="coef_murs">#REF!</definedName>
    <definedName name="coef_plat">#REF!</definedName>
    <definedName name="coef_ps">#REF!</definedName>
    <definedName name="coef_sols">#REF!</definedName>
    <definedName name="coef_sprink">#REF!</definedName>
    <definedName name="coef_vrd">#REF!</definedName>
    <definedName name="coefasc">[2]Récap!$O$65</definedName>
    <definedName name="coeff_vrd">#REF!</definedName>
    <definedName name="coeffeqpts">[2]Récap!$O$60</definedName>
    <definedName name="coeffespvert">[2]Récap!$O$68</definedName>
    <definedName name="coeffetan">[2]Récap!$O$49</definedName>
    <definedName name="coefffacade">[2]Récap!$O$50</definedName>
    <definedName name="coeffp">[2]Récap!#REF!</definedName>
    <definedName name="coefgo">[2]Récap!$O$32</definedName>
    <definedName name="COEFGOESTIM">[3]ESTIM!$C$159</definedName>
    <definedName name="coefhall">[4]Récap!$O$62</definedName>
    <definedName name="coefisol">[4]Récap!$O$36</definedName>
    <definedName name="coefmext">[2]Récap!$O$51</definedName>
    <definedName name="coefmint">[2]Récap!$O$56</definedName>
    <definedName name="coefpeinture">[2]Récap!$O$58</definedName>
    <definedName name="coefpl">[2]Récap!$O$63</definedName>
    <definedName name="coefplafond">[2]Récap!$O$55</definedName>
    <definedName name="coefplatrerie">[2]Récap!$O$54</definedName>
    <definedName name="coefportes">[5]Récap!$P$44</definedName>
    <definedName name="coefpr">[5]Récap!$P$54</definedName>
    <definedName name="coefpsouples">[5]Récap!$P$43</definedName>
    <definedName name="coefrevet">[5]Récap!$P$46</definedName>
    <definedName name="coefserr">[5]Récap!$P$42</definedName>
    <definedName name="coefserrurerie">[2]Récap!$O$53</definedName>
    <definedName name="Coefsign">[2]Récap!$O$59</definedName>
    <definedName name="coefsold">[2]Récap!#REF!</definedName>
    <definedName name="coefsoldur">[4]Récap!$O$48</definedName>
    <definedName name="coefsolsouple">[4]Récap!$O$47</definedName>
    <definedName name="coefspk">[5]Récap!$P$52</definedName>
    <definedName name="coefss">[2]Récap!$O$57</definedName>
    <definedName name="coefst">#REF!</definedName>
    <definedName name="coefST1">[6]ESTIM_HPO!$F$17</definedName>
    <definedName name="COEFSTESTIM">[3]ESTIM!$D$159</definedName>
    <definedName name="coefventill">[4]Récap!$O$55</definedName>
    <definedName name="coefvrd">[2]Récap!$O$67</definedName>
    <definedName name="COMMERCE">#REF!</definedName>
    <definedName name="COMMERCEQ">#REF!</definedName>
    <definedName name="couv">#REF!</definedName>
    <definedName name="couvdev">#REF!</definedName>
    <definedName name="Couverture">'[5]3-ETAN'!$V$65</definedName>
    <definedName name="_xlnm.Criteria">#REF!</definedName>
    <definedName name="CVC">'[5]11-CVC'!$Z$40</definedName>
    <definedName name="Date_Commande">#REF!</definedName>
    <definedName name="Date_Fin_Au_Plus_Tard">#REF!</definedName>
    <definedName name="DB">#REF!</definedName>
    <definedName name="DEB_AUTREFO">#REF!</definedName>
    <definedName name="DEB_AUTREST">#REF!</definedName>
    <definedName name="DEB_GTC">#REF!</definedName>
    <definedName name="debour1">#REF!</definedName>
    <definedName name="debour1.1">#REF!</definedName>
    <definedName name="debour10">'[7]8-Plafonds suspendus'!$I$43</definedName>
    <definedName name="debour11">#REF!</definedName>
    <definedName name="debour12">#REF!</definedName>
    <definedName name="debour13">#REF!</definedName>
    <definedName name="debour14">'[7]11-Sols durs faïence'!$I$44</definedName>
    <definedName name="debour17">'[7]10-Sols souples'!$I$60</definedName>
    <definedName name="debour18">'[7]12-Peinture'!$I$31</definedName>
    <definedName name="debour2">'[7]3-Couverture'!$I$119</definedName>
    <definedName name="debour26">'[7]13-Electricité'!$I$24</definedName>
    <definedName name="debour3">'[7]2-Charpente métal'!$I$54</definedName>
    <definedName name="debour4">'[8]4.Etanch'!$I$85</definedName>
    <definedName name="debour5.a">'[9]5a-COUV'!$V$67</definedName>
    <definedName name="debour7">'[7]6-Serrurerie'!$I$53</definedName>
    <definedName name="debour7.1">'[7]7-Platrerie'!$I$70</definedName>
    <definedName name="debour8">'[8]8.Plat-Plaf'!$I$109</definedName>
    <definedName name="débour8">'[7]9-Menuiseries int'!$I$68</definedName>
    <definedName name="debours11">#REF!</definedName>
    <definedName name="debours12">#REF!</definedName>
    <definedName name="debours13">#REF!</definedName>
    <definedName name="debours14">#REF!</definedName>
    <definedName name="debours15">#REF!</definedName>
    <definedName name="debours16">#REF!</definedName>
    <definedName name="debours17">#REF!</definedName>
    <definedName name="debours18">#REF!</definedName>
    <definedName name="debours19">#REF!</definedName>
    <definedName name="debours2">#REF!</definedName>
    <definedName name="debours20">#REF!</definedName>
    <definedName name="debours21">#REF!</definedName>
    <definedName name="debours22">#REF!</definedName>
    <definedName name="debours23">#REF!</definedName>
    <definedName name="debours24">#REF!</definedName>
    <definedName name="debours3">#REF!</definedName>
    <definedName name="debours36">#REF!</definedName>
    <definedName name="debours4">#REF!</definedName>
    <definedName name="debours5">#REF!</definedName>
    <definedName name="debours6">#REF!</definedName>
    <definedName name="debours7">#REF!</definedName>
    <definedName name="debours8">#REF!</definedName>
    <definedName name="debours9">#REF!</definedName>
    <definedName name="décalage_LT_réseaux">#REF!</definedName>
    <definedName name="doublage">#REF!</definedName>
    <definedName name="DP">#REF!</definedName>
    <definedName name="ds_asc">#REF!</definedName>
    <definedName name="ds_bar">#REF!</definedName>
    <definedName name="ds_cb">#REF!</definedName>
    <definedName name="ds_ciso">#REF!</definedName>
    <definedName name="ds_cm">#REF!</definedName>
    <definedName name="ds_couv">#REF!</definedName>
    <definedName name="ds_cvc">'[10]RECAP PLB-AC'!#REF!</definedName>
    <definedName name="ds_da">#REF!</definedName>
    <definedName name="ds_elec">#REF!</definedName>
    <definedName name="ds_mext">#REF!</definedName>
    <definedName name="ds_mint">#REF!</definedName>
    <definedName name="ds_murs">#REF!</definedName>
    <definedName name="ds_plat">#REF!</definedName>
    <definedName name="ds_pr">#REF!</definedName>
    <definedName name="ds_ps">#REF!</definedName>
    <definedName name="ds_serr">#REF!</definedName>
    <definedName name="ds_sols">#REF!</definedName>
    <definedName name="ds_sprink">#REF!</definedName>
    <definedName name="ds_vrd">#REF!</definedName>
    <definedName name="DSASC">'[2]15_ASC'!$K$22</definedName>
    <definedName name="DSCD">'[2]8_PLACO'!$K$75</definedName>
    <definedName name="dscvc">'[2]12_CVC'!$K$112</definedName>
    <definedName name="dselec">'[2]13_CFOcfa'!$K$134</definedName>
    <definedName name="dsetan">'[2]4_ETAN'!$K$113</definedName>
    <definedName name="dsev">'[2]2_EV'!$K$156</definedName>
    <definedName name="dsfaca">'[2]5_FAC'!$K$52</definedName>
    <definedName name="dsfm">'[2]14_FM'!$K$45</definedName>
    <definedName name="DSFP">'[2]8a_FxPlaf'!$J$56</definedName>
    <definedName name="dsmenext">'[2]6_MEXT'!$O$198</definedName>
    <definedName name="DSMI">'[2]9_MINT'!$K$119</definedName>
    <definedName name="DSMOB">'[2]11MOB'!$K$101</definedName>
    <definedName name="DSPE">'[2]11_PEINT'!$K$68</definedName>
    <definedName name="DSRS">'[2]10_RSOL'!$K$85</definedName>
    <definedName name="dsserru">'[2]7_SERRU'!$K$88</definedName>
    <definedName name="DSSIGN">'[2]9a_SIGNA'!$K$42</definedName>
    <definedName name="dsvrd">'[2]1_VRD'!$K$225</definedName>
    <definedName name="Durée_Mise_En_Route">#REF!</definedName>
    <definedName name="Elec">'[5]12-ELEC'!$AF$73</definedName>
    <definedName name="ES">#REF!</definedName>
    <definedName name="ES_POURC">#REF!</definedName>
    <definedName name="Espacesverts">'[3]15B-EV'!$K$50</definedName>
    <definedName name="etanbat">'[3]2-ETANC-ok'!$Q$191</definedName>
    <definedName name="Etancheite">'[4]8-9-ETANC'!$Q$68</definedName>
    <definedName name="etanpkg">'[3]2-ETANC-ok'!$Q$225</definedName>
    <definedName name="ETD_HR_ELECT">#REF!</definedName>
    <definedName name="ETD_HR_HVAC">#REF!</definedName>
    <definedName name="ETD_HR_REG">#REF!</definedName>
    <definedName name="ETD_REG">#REF!</definedName>
    <definedName name="Façades">'[3]3-FAC-ok'!$S$121</definedName>
    <definedName name="facbat">'[3]3-FAC-ok'!$S$88</definedName>
    <definedName name="facpkg">'[3]3-FAC-ok'!$S$118</definedName>
    <definedName name="FE">#REF!</definedName>
    <definedName name="FG">#REF!</definedName>
    <definedName name="FO">#REF!</definedName>
    <definedName name="fond">#REF!</definedName>
    <definedName name="FP">'[3]8-FPlancher-ok'!$S$47</definedName>
    <definedName name="Fplafbat">'[3]8-FPlafond-ok'!$S$46</definedName>
    <definedName name="fplafpkg">'[3]8-FPlafond-ok'!$S$53</definedName>
    <definedName name="FRAIS_AUTRE">#REF!</definedName>
    <definedName name="FRAIS_EXECUTION">#REF!</definedName>
    <definedName name="FSA_POURC">#REF!</definedName>
    <definedName name="FV">#REF!</definedName>
    <definedName name="GH">#REF!</definedName>
    <definedName name="GTC">#REF!</definedName>
    <definedName name="GTC_ASSUR_MONT">#REF!</definedName>
    <definedName name="GTC_AUTRE_FRAIS">#REF!</definedName>
    <definedName name="GTC_DEP">#REF!</definedName>
    <definedName name="GTC_FO">#REF!</definedName>
    <definedName name="GTC_HR">#REF!</definedName>
    <definedName name="GTC_MO">#REF!</definedName>
    <definedName name="GTC_NEGO_MONT">#REF!</definedName>
    <definedName name="GTC_PRORATA_MONT">#REF!</definedName>
    <definedName name="HA">#REF!</definedName>
    <definedName name="Hall">'[4]25-HALL'!$Q$32</definedName>
    <definedName name="HJ">#REF!</definedName>
    <definedName name="hono">'[11]hono ARCHI - ING'!#REF!</definedName>
    <definedName name="HONO2">#REF!</definedName>
    <definedName name="Honoraires">#REF!</definedName>
    <definedName name="HOTEL">#REF!</definedName>
    <definedName name="HTML_CodePage" hidden="1">1252</definedName>
    <definedName name="HTML_Control" hidden="1">{"'PCMED'!$A$1:$G$48"}</definedName>
    <definedName name="HTML_Description" hidden="1">""</definedName>
    <definedName name="HTML_Email" hidden="1">""</definedName>
    <definedName name="HTML_Header" hidden="1">"PCMED"</definedName>
    <definedName name="HTML_LastUpdate" hidden="1">"06/08/01"</definedName>
    <definedName name="HTML_LineAfter" hidden="1">FALSE</definedName>
    <definedName name="HTML_LineBefore" hidden="1">FALSE</definedName>
    <definedName name="HTML_Name" hidden="1">"SCIC DEVELOPPEMENT"</definedName>
    <definedName name="HTML_OBDlg2" hidden="1">TRUE</definedName>
    <definedName name="HTML_OBDlg4" hidden="1">TRUE</definedName>
    <definedName name="HTML_OS" hidden="1">0</definedName>
    <definedName name="HTML_PathFile" hidden="1">"C:\TMP\MonHTML.htm"</definedName>
    <definedName name="HTML_Title" hidden="1">"Locaux_PNTC"</definedName>
    <definedName name="_xlnm.Print_Titles" localSheetId="0">'Postes forfaitaires'!$1:$7</definedName>
    <definedName name="indBT01">[2]Récap!$C$20</definedName>
    <definedName name="isolation">'[7]6-Serrurerie'!#REF!</definedName>
    <definedName name="KC">#REF!</definedName>
    <definedName name="KG">#REF!</definedName>
    <definedName name="KG_GTC">#REF!</definedName>
    <definedName name="Kitch">'[4]19B-KITCH'!$Q$50</definedName>
    <definedName name="kkhh">#REF!</definedName>
    <definedName name="KOKO">#REF!</definedName>
    <definedName name="lg">#REF!</definedName>
    <definedName name="LGT">#REF!</definedName>
    <definedName name="Liste1">#REF!</definedName>
    <definedName name="LM">#REF!</definedName>
    <definedName name="logement">#REF!</definedName>
    <definedName name="lot_5.2">[7]Synthèse!$B$37</definedName>
    <definedName name="lot4.1">[7]Synthèse!#REF!</definedName>
    <definedName name="me">#REF!</definedName>
    <definedName name="menuiserie">'[7]9-Menuiseries int'!#REF!</definedName>
    <definedName name="Métré_Câble_électrique">#REF!</definedName>
    <definedName name="Métré_Réseau_Enterré">#REF!</definedName>
    <definedName name="Mext">'[3]4-MEXT-ok'!#REF!</definedName>
    <definedName name="mextbat">'[3]4-MEXT-ok'!$AA$65</definedName>
    <definedName name="mextpkg">'[3]4-MEXT-ok'!$AA$70</definedName>
    <definedName name="Mint">'[5]10-Mint'!$X$56</definedName>
    <definedName name="mintbat">'[3]6-MINT-OK'!$U$61</definedName>
    <definedName name="mintpkg">'[3]6-MINT-OK'!$U$91</definedName>
    <definedName name="MLLM">#REF!</definedName>
    <definedName name="MO">#REF!</definedName>
    <definedName name="MO_AXIMA">#REF!</definedName>
    <definedName name="MO_P01">#REF!</definedName>
    <definedName name="MO_P02">#REF!</definedName>
    <definedName name="MO_P03">#REF!</definedName>
    <definedName name="MO_P04">#REF!</definedName>
    <definedName name="MO_P05">#REF!</definedName>
    <definedName name="MO_P06">#REF!</definedName>
    <definedName name="MO_P07">#REF!</definedName>
    <definedName name="MO_P08">#REF!</definedName>
    <definedName name="MO_P09">#REF!</definedName>
    <definedName name="MO_P10">#REF!</definedName>
    <definedName name="Mobilier">#REF!</definedName>
    <definedName name="MUR_H">[12]Piéces!$AM$6:$AV$6</definedName>
    <definedName name="murmob">#REF!</definedName>
    <definedName name="Murs">[13]Finitions!$C$12:$P$12</definedName>
    <definedName name="nbint">#REF!</definedName>
    <definedName name="NEGO">#REF!</definedName>
    <definedName name="NEGO_MONT">#REF!</definedName>
    <definedName name="Nom_projet">[13]PIèces!$A$2</definedName>
    <definedName name="Nombre_De_GC_Sources">#REF!</definedName>
    <definedName name="Nombre_De_Locaux_Postes_Déportés">#REF!</definedName>
    <definedName name="Nombre_De_Locaux_Postes_Maçonnés">#REF!</definedName>
    <definedName name="Nombre_De_Postes">#REF!</definedName>
    <definedName name="Nombre_De_Réseaux_Enterrés">#REF!</definedName>
    <definedName name="Nombre_De_Sources">#REF!</definedName>
    <definedName name="Nombre_De_Sprinklers">#REF!</definedName>
    <definedName name="Nombre_De_Sprinklers_P01">#REF!</definedName>
    <definedName name="Nombre_De_Sprinklers_P02">#REF!</definedName>
    <definedName name="Nombre_De_Sprinklers_P03">#REF!</definedName>
    <definedName name="Nombre_De_Sprinklers_P04">#REF!</definedName>
    <definedName name="Nombre_De_Sprinklers_P05">#REF!</definedName>
    <definedName name="Nombre_De_Sprinklers_P06">#REF!</definedName>
    <definedName name="Nombre_De_Sprinklers_P07">#REF!</definedName>
    <definedName name="Nombre_De_Sprinklers_P08">#REF!</definedName>
    <definedName name="Nombre_De_Sprinklers_P09">#REF!</definedName>
    <definedName name="Nombre_De_Sprinklers_P10">#REF!</definedName>
    <definedName name="Nombre_Electricité_Alarmes">#REF!</definedName>
    <definedName name="Nombre_Moyen_De_Monteurs">#REF!</definedName>
    <definedName name="NUM_PRIX" localSheetId="0">'Postes forfaitaires'!$A$8:$A$284</definedName>
    <definedName name="NUM_PRIX">'[14]SYNTHESE lot 1'!$A$8:$A$182</definedName>
    <definedName name="ODEB1">'[1]VARIANTES OPTIONS'!$N$41</definedName>
    <definedName name="ODEB2">'[1]VARIANTES OPTIONS'!$N$43</definedName>
    <definedName name="ODEB3">'[1]VARIANTES OPTIONS'!$N$45</definedName>
    <definedName name="ODEB4">'[1]VARIANTES OPTIONS'!$N$47</definedName>
    <definedName name="OLIB1">#REF!</definedName>
    <definedName name="OLIB2">#REF!</definedName>
    <definedName name="OLIB3">#REF!</definedName>
    <definedName name="OLIB4">#REF!</definedName>
    <definedName name="ongletcache">[15]INTERFACE!#REF!</definedName>
    <definedName name="ONUM1">#REF!</definedName>
    <definedName name="ONUM2">#REF!</definedName>
    <definedName name="ONUM3">#REF!</definedName>
    <definedName name="ONUM4">#REF!</definedName>
    <definedName name="opc">'[11]hono ARCHI - ING'!#REF!</definedName>
    <definedName name="option">[15]INTERFACE!#REF!</definedName>
    <definedName name="ossatbât">'[3]3b-OS-ok-so'!$S$26</definedName>
    <definedName name="ossatpkg">'[3]3b-OS-ok-so'!$S$50</definedName>
    <definedName name="OUVRAGES" localSheetId="0">'Postes forfaitaires'!$P$5:$U$5</definedName>
    <definedName name="OUVRAGES">'[14]SYNTHESE lot 1'!$T$5:$X$5</definedName>
    <definedName name="OVTE1">#REF!</definedName>
    <definedName name="OVTE2">#REF!</definedName>
    <definedName name="OVTE3">#REF!</definedName>
    <definedName name="OVTE4">#REF!</definedName>
    <definedName name="page1">#REF!</definedName>
    <definedName name="PARKING">#REF!</definedName>
    <definedName name="peintbat">'[3]9-PEINT'!$S$107</definedName>
    <definedName name="peintpkg">'[3]9-PEINT'!$S$147</definedName>
    <definedName name="peinture">'[7]12-Peinture'!#REF!</definedName>
    <definedName name="PH">#REF!</definedName>
    <definedName name="PLAFOND_H">[12]Piéces!$AW$6:$BF$6</definedName>
    <definedName name="plafondmono">#REF!</definedName>
    <definedName name="Plafonds">[13]Finitions!$C$14:$M$14</definedName>
    <definedName name="planchertech">#REF!</definedName>
    <definedName name="platrbat">'[3]5-PLATR-ok'!$S$86</definedName>
    <definedName name="platrerie">'[7]7-Platrerie'!#REF!</definedName>
    <definedName name="platrpkg">'[3]5-PLATR-ok'!$S$101</definedName>
    <definedName name="Plinthes">[13]Finitions!$C$10:$M$10</definedName>
    <definedName name="Plomberie">'[4]19-PL'!$Q$116</definedName>
    <definedName name="Pontroulant">'[5]14-PR'!$Q$43</definedName>
    <definedName name="Portes">'[5]7-PORTES'!$Q$51</definedName>
    <definedName name="poteau_rect">#REF!,#REF!</definedName>
    <definedName name="PRIX_DESIGNATION" localSheetId="0">'Postes forfaitaires'!$A$8:$B$284</definedName>
    <definedName name="PRIX_DESIGNATION">'[14]SYNTHESE lot 1'!$A$8:$C$182</definedName>
    <definedName name="PRORATA">#REF!</definedName>
    <definedName name="PRORATA_FRAIS">#REF!</definedName>
    <definedName name="ps">#REF!</definedName>
    <definedName name="Revetements">'[5]8-REVET'!$X$78</definedName>
    <definedName name="SC">#REF!</definedName>
    <definedName name="sdurbat">'[3]11-SDUR - ok'!$S$79</definedName>
    <definedName name="sdurpkg">'[3]11-SDUR - ok'!$S$114</definedName>
    <definedName name="serrbat">'[3]10-SERR-ok'!$S$87</definedName>
    <definedName name="serrpkg">'[3]10-SERR-ok'!$S$117</definedName>
    <definedName name="Serrurerie">'[3]10-SERR-ok'!$S$120</definedName>
    <definedName name="SF20x50">#REF!</definedName>
    <definedName name="sha">#REF!</definedName>
    <definedName name="signalbat">'[3]9a-SIGNAL'!$P$25</definedName>
    <definedName name="signalitque">'[4]26-SIGN'!$Q$48</definedName>
    <definedName name="signalpkg">'[3]9a-SIGNAL'!$S$49</definedName>
    <definedName name="SOL_H">[12]Piéces!$R$6:$AE$6</definedName>
    <definedName name="soldur">'[7]11-Sols durs faïence'!#REF!</definedName>
    <definedName name="Soldurs">'[4]16-Sdur'!$Q$50</definedName>
    <definedName name="solpierre">#REF!</definedName>
    <definedName name="sols">[13]Finitions!$C$8:$S$8</definedName>
    <definedName name="solsouple">'[7]10-Sols souples'!#REF!</definedName>
    <definedName name="Solsousples">'[4]15-SSouple'!$Q$63</definedName>
    <definedName name="soltext">#REF!</definedName>
    <definedName name="solver_opt" hidden="1">#REF!</definedName>
    <definedName name="SPA">#REF!</definedName>
    <definedName name="Sprinklage">'[5]13-SPK'!$X$29</definedName>
    <definedName name="ssbat">'[3]7-SS-ok'!$S$31</definedName>
    <definedName name="sspkg">'[3]7-SS-ok'!$S$36</definedName>
    <definedName name="ST">#REF!</definedName>
    <definedName name="Temps_étude_à_la_tête">#REF!</definedName>
    <definedName name="Temps_relevés_à_la_tête">#REF!</definedName>
    <definedName name="TGBTN1B" hidden="1">{#N/A,#N/A,FALSE,"ST.1";#N/A,#N/A,FALSE,"TO";#N/A,#N/A,FALSE,"SL.1";#N/A,#N/A,FALSE,"CL.1";#N/A,#N/A,FALSE,"EL.1";#N/A,#N/A,FALSE,"EL.2"}</definedName>
    <definedName name="titre">[2]Récap!$B$24</definedName>
    <definedName name="Travaux">#REF!</definedName>
    <definedName name="TS">#REF!</definedName>
    <definedName name="ttlettres">#REF!</definedName>
    <definedName name="unit">#REF!</definedName>
    <definedName name="VDEB1">'[1]VARIANTES OPTIONS'!$N$16</definedName>
    <definedName name="VDEB2">'[1]VARIANTES OPTIONS'!$N$18</definedName>
    <definedName name="VDEB3">'[1]VARIANTES OPTIONS'!$N$20</definedName>
    <definedName name="VDEB4">'[1]VARIANTES OPTIONS'!$N$22</definedName>
    <definedName name="vent_couv">#REF!</definedName>
    <definedName name="vente_asc">#REF!</definedName>
    <definedName name="vente_bar">#REF!</definedName>
    <definedName name="vente_cb">#REF!</definedName>
    <definedName name="vente_ciso">#REF!</definedName>
    <definedName name="vente_cm">#REF!</definedName>
    <definedName name="vente_couv">#REF!</definedName>
    <definedName name="vente_CVC">'[10]RECAP PLB-AC'!#REF!</definedName>
    <definedName name="vente_da">#REF!</definedName>
    <definedName name="vente_ELEC">#REF!</definedName>
    <definedName name="vente_go">#REF!</definedName>
    <definedName name="VENTE_GTC">#REF!</definedName>
    <definedName name="VENTE_HVAC">#REF!</definedName>
    <definedName name="vente_mext">#REF!</definedName>
    <definedName name="vente_mint">#REF!</definedName>
    <definedName name="vente_murs">#REF!</definedName>
    <definedName name="vente_plat">#REF!</definedName>
    <definedName name="vente_pr">#REF!</definedName>
    <definedName name="vente_ps">#REF!</definedName>
    <definedName name="vente_serr">#REF!</definedName>
    <definedName name="vente_sols">#REF!</definedName>
    <definedName name="vente_sprink">#REF!</definedName>
    <definedName name="vente_VRD">#REF!</definedName>
    <definedName name="VENTEFP">'[2]8a_FxPlaf'!$G$57</definedName>
    <definedName name="VENTEMOB">#REF!</definedName>
    <definedName name="VENTEPE">#REF!</definedName>
    <definedName name="VENTERS">'[2]10_RSOL'!$H$85</definedName>
    <definedName name="Ventillation">'[4]21- VENTIL'!$Q$87</definedName>
    <definedName name="vivien">'[16]7-CLOISONS'!#REF!</definedName>
    <definedName name="VLIB1">#REF!</definedName>
    <definedName name="VLIB2">#REF!</definedName>
    <definedName name="VLIB3">#REF!</definedName>
    <definedName name="VLIB4">#REF!</definedName>
    <definedName name="VNUM1">#REF!</definedName>
    <definedName name="VNUM2">#REF!</definedName>
    <definedName name="VNUM3">#REF!</definedName>
    <definedName name="VNUM4">#REF!</definedName>
    <definedName name="VRD">#REF!</definedName>
    <definedName name="VVTE1">#REF!</definedName>
    <definedName name="VVTE2">#REF!</definedName>
    <definedName name="VVTE3">#REF!</definedName>
    <definedName name="VVTE4">#REF!</definedName>
    <definedName name="wrn.MSSA._.CONSOMMATEURS." hidden="1">{#N/A,#N/A,FALSE,"ST.1";#N/A,#N/A,FALSE,"TO";#N/A,#N/A,FALSE,"SL.1";#N/A,#N/A,FALSE,"CL.1";#N/A,#N/A,FALSE,"EL.1";#N/A,#N/A,FALSE,"EL.2"}</definedName>
    <definedName name="_xlnm.Print_Area" localSheetId="0">'Postes forfaitaires'!$A$1:$U$284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35" i="1" l="1"/>
  <c r="H35" i="1"/>
  <c r="T167" i="1"/>
  <c r="N167" i="1"/>
  <c r="H167" i="1"/>
  <c r="T276" i="1"/>
  <c r="T275" i="1"/>
  <c r="T274" i="1"/>
  <c r="T272" i="1"/>
  <c r="T271" i="1"/>
  <c r="T270" i="1"/>
  <c r="T268" i="1"/>
  <c r="T267" i="1"/>
  <c r="T266" i="1"/>
  <c r="T263" i="1"/>
  <c r="T262" i="1"/>
  <c r="T261" i="1"/>
  <c r="T259" i="1"/>
  <c r="T258" i="1"/>
  <c r="T257" i="1"/>
  <c r="T256" i="1"/>
  <c r="T254" i="1"/>
  <c r="T253" i="1"/>
  <c r="T251" i="1"/>
  <c r="T250" i="1"/>
  <c r="T249" i="1"/>
  <c r="T247" i="1"/>
  <c r="T246" i="1"/>
  <c r="T245" i="1"/>
  <c r="T244" i="1"/>
  <c r="T242" i="1"/>
  <c r="T241" i="1"/>
  <c r="T240" i="1"/>
  <c r="T238" i="1"/>
  <c r="T237" i="1"/>
  <c r="T236" i="1"/>
  <c r="T233" i="1"/>
  <c r="T232" i="1"/>
  <c r="T231" i="1"/>
  <c r="T230" i="1"/>
  <c r="T229" i="1"/>
  <c r="T227" i="1"/>
  <c r="T226" i="1"/>
  <c r="T225" i="1"/>
  <c r="T224" i="1"/>
  <c r="T223" i="1"/>
  <c r="T222" i="1"/>
  <c r="T221" i="1"/>
  <c r="T219" i="1"/>
  <c r="T218" i="1"/>
  <c r="T216" i="1"/>
  <c r="T215" i="1"/>
  <c r="T214" i="1"/>
  <c r="T213" i="1"/>
  <c r="T211" i="1"/>
  <c r="T210" i="1"/>
  <c r="T209" i="1"/>
  <c r="T208" i="1"/>
  <c r="T207" i="1"/>
  <c r="T205" i="1"/>
  <c r="T204" i="1"/>
  <c r="T203" i="1"/>
  <c r="T202" i="1"/>
  <c r="T200" i="1"/>
  <c r="T199" i="1"/>
  <c r="T198" i="1"/>
  <c r="T196" i="1"/>
  <c r="T195" i="1"/>
  <c r="T194" i="1"/>
  <c r="T193" i="1"/>
  <c r="T190" i="1"/>
  <c r="T189" i="1"/>
  <c r="T188" i="1"/>
  <c r="T187" i="1"/>
  <c r="T186" i="1"/>
  <c r="T184" i="1"/>
  <c r="T183" i="1"/>
  <c r="T182" i="1"/>
  <c r="T181" i="1"/>
  <c r="T180" i="1"/>
  <c r="T178" i="1"/>
  <c r="T177" i="1"/>
  <c r="T176" i="1"/>
  <c r="T175" i="1"/>
  <c r="T174" i="1"/>
  <c r="T172" i="1"/>
  <c r="T171" i="1"/>
  <c r="T168" i="1"/>
  <c r="T166" i="1"/>
  <c r="T165" i="1"/>
  <c r="T161" i="1"/>
  <c r="T160" i="1"/>
  <c r="T159" i="1"/>
  <c r="T157" i="1"/>
  <c r="T156" i="1"/>
  <c r="T155" i="1" s="1"/>
  <c r="T152" i="1"/>
  <c r="T151" i="1"/>
  <c r="T149" i="1"/>
  <c r="T148" i="1" s="1"/>
  <c r="T147" i="1"/>
  <c r="T146" i="1" s="1"/>
  <c r="T145" i="1"/>
  <c r="T144" i="1"/>
  <c r="T143" i="1"/>
  <c r="T141" i="1"/>
  <c r="T140" i="1"/>
  <c r="T139" i="1"/>
  <c r="T137" i="1"/>
  <c r="T136" i="1"/>
  <c r="T132" i="1"/>
  <c r="T131" i="1"/>
  <c r="T130" i="1"/>
  <c r="T128" i="1"/>
  <c r="T127" i="1"/>
  <c r="T124" i="1"/>
  <c r="T123" i="1"/>
  <c r="T122" i="1"/>
  <c r="T120" i="1"/>
  <c r="T119" i="1"/>
  <c r="T118" i="1"/>
  <c r="T117" i="1"/>
  <c r="T115" i="1"/>
  <c r="T114" i="1" s="1"/>
  <c r="T113" i="1"/>
  <c r="T112" i="1"/>
  <c r="T111" i="1"/>
  <c r="T109" i="1"/>
  <c r="T108" i="1"/>
  <c r="T104" i="1"/>
  <c r="T103" i="1"/>
  <c r="T102" i="1"/>
  <c r="T100" i="1"/>
  <c r="T99" i="1"/>
  <c r="T98" i="1"/>
  <c r="T97" i="1"/>
  <c r="T96" i="1"/>
  <c r="T94" i="1"/>
  <c r="T93" i="1"/>
  <c r="T92" i="1"/>
  <c r="T91" i="1"/>
  <c r="T90" i="1"/>
  <c r="T88" i="1"/>
  <c r="T87" i="1"/>
  <c r="T86" i="1"/>
  <c r="T84" i="1"/>
  <c r="T83" i="1"/>
  <c r="T82" i="1"/>
  <c r="T80" i="1"/>
  <c r="T76" i="1"/>
  <c r="T75" i="1"/>
  <c r="T74" i="1"/>
  <c r="T72" i="1"/>
  <c r="T71" i="1"/>
  <c r="T65" i="1"/>
  <c r="T64" i="1"/>
  <c r="T63" i="1" s="1"/>
  <c r="T62" i="1"/>
  <c r="T61" i="1"/>
  <c r="T60" i="1"/>
  <c r="T58" i="1"/>
  <c r="T57" i="1"/>
  <c r="T56" i="1"/>
  <c r="T55" i="1" s="1"/>
  <c r="T54" i="1"/>
  <c r="T53" i="1"/>
  <c r="T52" i="1"/>
  <c r="T51" i="1"/>
  <c r="T50" i="1"/>
  <c r="T49" i="1"/>
  <c r="T47" i="1"/>
  <c r="T46" i="1" s="1"/>
  <c r="T41" i="1"/>
  <c r="T39" i="1" s="1"/>
  <c r="T37" i="1"/>
  <c r="T36" i="1"/>
  <c r="T34" i="1"/>
  <c r="T33" i="1"/>
  <c r="T32" i="1"/>
  <c r="T31" i="1"/>
  <c r="T29" i="1"/>
  <c r="T28" i="1"/>
  <c r="T27" i="1"/>
  <c r="T25" i="1"/>
  <c r="T24" i="1"/>
  <c r="T23" i="1"/>
  <c r="T19" i="1"/>
  <c r="T18" i="1"/>
  <c r="T16" i="1"/>
  <c r="T15" i="1"/>
  <c r="T14" i="1"/>
  <c r="T12" i="1"/>
  <c r="T11" i="1" s="1"/>
  <c r="N276" i="1"/>
  <c r="N275" i="1"/>
  <c r="N274" i="1"/>
  <c r="N272" i="1"/>
  <c r="N271" i="1"/>
  <c r="N270" i="1"/>
  <c r="N268" i="1"/>
  <c r="N267" i="1"/>
  <c r="N266" i="1"/>
  <c r="N263" i="1"/>
  <c r="N262" i="1"/>
  <c r="N261" i="1"/>
  <c r="N259" i="1"/>
  <c r="N258" i="1"/>
  <c r="N257" i="1"/>
  <c r="N256" i="1"/>
  <c r="N254" i="1"/>
  <c r="N253" i="1"/>
  <c r="N251" i="1"/>
  <c r="N250" i="1"/>
  <c r="N249" i="1"/>
  <c r="N247" i="1"/>
  <c r="N246" i="1"/>
  <c r="N245" i="1"/>
  <c r="N244" i="1"/>
  <c r="N242" i="1"/>
  <c r="N241" i="1"/>
  <c r="N240" i="1"/>
  <c r="N238" i="1"/>
  <c r="N237" i="1"/>
  <c r="N236" i="1"/>
  <c r="N233" i="1"/>
  <c r="N232" i="1"/>
  <c r="N231" i="1"/>
  <c r="N230" i="1"/>
  <c r="N229" i="1"/>
  <c r="N227" i="1"/>
  <c r="N226" i="1"/>
  <c r="N225" i="1"/>
  <c r="N224" i="1"/>
  <c r="N223" i="1"/>
  <c r="N222" i="1"/>
  <c r="N221" i="1"/>
  <c r="N219" i="1"/>
  <c r="N218" i="1"/>
  <c r="N216" i="1"/>
  <c r="N215" i="1"/>
  <c r="N214" i="1"/>
  <c r="N213" i="1"/>
  <c r="N211" i="1"/>
  <c r="N210" i="1"/>
  <c r="N209" i="1"/>
  <c r="N208" i="1"/>
  <c r="N207" i="1"/>
  <c r="N205" i="1"/>
  <c r="N204" i="1"/>
  <c r="N203" i="1"/>
  <c r="N202" i="1"/>
  <c r="N200" i="1"/>
  <c r="N199" i="1"/>
  <c r="N198" i="1"/>
  <c r="N196" i="1"/>
  <c r="N195" i="1"/>
  <c r="N194" i="1"/>
  <c r="N193" i="1"/>
  <c r="N190" i="1"/>
  <c r="N189" i="1"/>
  <c r="N188" i="1"/>
  <c r="N187" i="1"/>
  <c r="N186" i="1"/>
  <c r="N184" i="1"/>
  <c r="N183" i="1"/>
  <c r="N182" i="1"/>
  <c r="N181" i="1"/>
  <c r="N180" i="1"/>
  <c r="N178" i="1"/>
  <c r="N177" i="1"/>
  <c r="N176" i="1"/>
  <c r="N175" i="1"/>
  <c r="N174" i="1"/>
  <c r="N172" i="1"/>
  <c r="N171" i="1"/>
  <c r="N168" i="1"/>
  <c r="N166" i="1"/>
  <c r="N165" i="1"/>
  <c r="N161" i="1"/>
  <c r="N160" i="1"/>
  <c r="N159" i="1"/>
  <c r="N157" i="1"/>
  <c r="N156" i="1"/>
  <c r="N155" i="1" s="1"/>
  <c r="N152" i="1"/>
  <c r="N151" i="1"/>
  <c r="N149" i="1"/>
  <c r="N148" i="1" s="1"/>
  <c r="N147" i="1"/>
  <c r="N146" i="1" s="1"/>
  <c r="N145" i="1"/>
  <c r="N144" i="1"/>
  <c r="N143" i="1"/>
  <c r="N141" i="1"/>
  <c r="N140" i="1"/>
  <c r="N139" i="1"/>
  <c r="N137" i="1"/>
  <c r="N136" i="1"/>
  <c r="N132" i="1"/>
  <c r="N131" i="1"/>
  <c r="N130" i="1"/>
  <c r="N128" i="1"/>
  <c r="N127" i="1"/>
  <c r="N124" i="1"/>
  <c r="N123" i="1"/>
  <c r="N122" i="1"/>
  <c r="N120" i="1"/>
  <c r="N119" i="1"/>
  <c r="N118" i="1"/>
  <c r="N117" i="1"/>
  <c r="N115" i="1"/>
  <c r="N114" i="1" s="1"/>
  <c r="N113" i="1"/>
  <c r="N112" i="1"/>
  <c r="N111" i="1"/>
  <c r="N109" i="1"/>
  <c r="N108" i="1"/>
  <c r="N104" i="1"/>
  <c r="N103" i="1"/>
  <c r="N102" i="1"/>
  <c r="N100" i="1"/>
  <c r="N99" i="1"/>
  <c r="N98" i="1"/>
  <c r="N97" i="1"/>
  <c r="N96" i="1"/>
  <c r="N94" i="1"/>
  <c r="N93" i="1"/>
  <c r="N92" i="1"/>
  <c r="N91" i="1"/>
  <c r="N90" i="1"/>
  <c r="N88" i="1"/>
  <c r="N87" i="1"/>
  <c r="N86" i="1"/>
  <c r="N84" i="1"/>
  <c r="N83" i="1"/>
  <c r="N82" i="1"/>
  <c r="N80" i="1"/>
  <c r="N76" i="1"/>
  <c r="N75" i="1"/>
  <c r="N74" i="1"/>
  <c r="N72" i="1"/>
  <c r="N71" i="1"/>
  <c r="N65" i="1"/>
  <c r="N64" i="1"/>
  <c r="N63" i="1" s="1"/>
  <c r="N62" i="1"/>
  <c r="N61" i="1"/>
  <c r="N60" i="1"/>
  <c r="N58" i="1"/>
  <c r="N57" i="1"/>
  <c r="N56" i="1"/>
  <c r="N55" i="1" s="1"/>
  <c r="N54" i="1"/>
  <c r="N53" i="1"/>
  <c r="N52" i="1"/>
  <c r="N51" i="1"/>
  <c r="N50" i="1"/>
  <c r="N49" i="1"/>
  <c r="N47" i="1"/>
  <c r="N46" i="1" s="1"/>
  <c r="N41" i="1"/>
  <c r="N39" i="1" s="1"/>
  <c r="N37" i="1"/>
  <c r="N36" i="1"/>
  <c r="N34" i="1"/>
  <c r="N33" i="1"/>
  <c r="N32" i="1"/>
  <c r="N31" i="1"/>
  <c r="N29" i="1"/>
  <c r="N28" i="1"/>
  <c r="N27" i="1"/>
  <c r="N25" i="1"/>
  <c r="N24" i="1"/>
  <c r="N23" i="1"/>
  <c r="N19" i="1"/>
  <c r="N18" i="1"/>
  <c r="N16" i="1"/>
  <c r="N15" i="1"/>
  <c r="N14" i="1"/>
  <c r="N12" i="1"/>
  <c r="N11" i="1" s="1"/>
  <c r="H137" i="1"/>
  <c r="H233" i="1"/>
  <c r="H276" i="1"/>
  <c r="H275" i="1"/>
  <c r="H274" i="1"/>
  <c r="H272" i="1"/>
  <c r="H271" i="1"/>
  <c r="H270" i="1"/>
  <c r="H263" i="1"/>
  <c r="H268" i="1"/>
  <c r="H267" i="1"/>
  <c r="H266" i="1"/>
  <c r="H262" i="1"/>
  <c r="H261" i="1"/>
  <c r="H259" i="1"/>
  <c r="H258" i="1"/>
  <c r="H257" i="1"/>
  <c r="H256" i="1"/>
  <c r="H254" i="1"/>
  <c r="H253" i="1"/>
  <c r="H251" i="1"/>
  <c r="H250" i="1"/>
  <c r="H249" i="1"/>
  <c r="H247" i="1"/>
  <c r="H246" i="1"/>
  <c r="H245" i="1"/>
  <c r="H244" i="1"/>
  <c r="H242" i="1"/>
  <c r="H241" i="1"/>
  <c r="H240" i="1"/>
  <c r="H174" i="1"/>
  <c r="H190" i="1"/>
  <c r="H232" i="1"/>
  <c r="H238" i="1"/>
  <c r="H237" i="1"/>
  <c r="H236" i="1"/>
  <c r="H231" i="1"/>
  <c r="H230" i="1"/>
  <c r="H229" i="1"/>
  <c r="H227" i="1"/>
  <c r="H226" i="1"/>
  <c r="H225" i="1"/>
  <c r="H224" i="1"/>
  <c r="H223" i="1"/>
  <c r="H222" i="1"/>
  <c r="H221" i="1"/>
  <c r="H219" i="1"/>
  <c r="H218" i="1"/>
  <c r="H216" i="1"/>
  <c r="H215" i="1"/>
  <c r="H214" i="1"/>
  <c r="H213" i="1"/>
  <c r="H211" i="1"/>
  <c r="H210" i="1"/>
  <c r="H209" i="1"/>
  <c r="H208" i="1"/>
  <c r="H207" i="1"/>
  <c r="H205" i="1"/>
  <c r="H204" i="1"/>
  <c r="H203" i="1"/>
  <c r="H202" i="1"/>
  <c r="H200" i="1"/>
  <c r="H199" i="1"/>
  <c r="H198" i="1"/>
  <c r="H196" i="1"/>
  <c r="H195" i="1"/>
  <c r="H194" i="1"/>
  <c r="H193" i="1"/>
  <c r="H189" i="1"/>
  <c r="H188" i="1"/>
  <c r="H187" i="1"/>
  <c r="H186" i="1"/>
  <c r="H184" i="1"/>
  <c r="H183" i="1"/>
  <c r="H182" i="1"/>
  <c r="H181" i="1"/>
  <c r="H180" i="1"/>
  <c r="H178" i="1"/>
  <c r="H177" i="1"/>
  <c r="H176" i="1"/>
  <c r="H175" i="1"/>
  <c r="H172" i="1"/>
  <c r="H171" i="1"/>
  <c r="H168" i="1"/>
  <c r="H166" i="1"/>
  <c r="H165" i="1"/>
  <c r="H161" i="1"/>
  <c r="H160" i="1"/>
  <c r="H159" i="1"/>
  <c r="H157" i="1"/>
  <c r="H156" i="1"/>
  <c r="H155" i="1" s="1"/>
  <c r="H152" i="1"/>
  <c r="H151" i="1"/>
  <c r="H149" i="1"/>
  <c r="H148" i="1" s="1"/>
  <c r="H147" i="1"/>
  <c r="H146" i="1" s="1"/>
  <c r="H145" i="1"/>
  <c r="H144" i="1"/>
  <c r="H143" i="1"/>
  <c r="H141" i="1"/>
  <c r="H140" i="1"/>
  <c r="H139" i="1"/>
  <c r="H136" i="1"/>
  <c r="H132" i="1"/>
  <c r="H131" i="1"/>
  <c r="H130" i="1"/>
  <c r="H128" i="1"/>
  <c r="H127" i="1"/>
  <c r="H124" i="1"/>
  <c r="H123" i="1"/>
  <c r="H122" i="1"/>
  <c r="H120" i="1"/>
  <c r="H119" i="1"/>
  <c r="H118" i="1"/>
  <c r="H117" i="1"/>
  <c r="H115" i="1"/>
  <c r="H114" i="1" s="1"/>
  <c r="H113" i="1"/>
  <c r="H112" i="1"/>
  <c r="H111" i="1"/>
  <c r="H109" i="1"/>
  <c r="H108" i="1"/>
  <c r="H104" i="1"/>
  <c r="H103" i="1"/>
  <c r="H102" i="1"/>
  <c r="H100" i="1"/>
  <c r="H99" i="1"/>
  <c r="H98" i="1"/>
  <c r="H97" i="1"/>
  <c r="H96" i="1"/>
  <c r="H94" i="1"/>
  <c r="H93" i="1"/>
  <c r="H92" i="1"/>
  <c r="H91" i="1"/>
  <c r="H90" i="1"/>
  <c r="H88" i="1"/>
  <c r="H87" i="1"/>
  <c r="H86" i="1"/>
  <c r="H84" i="1"/>
  <c r="H83" i="1"/>
  <c r="H82" i="1"/>
  <c r="H80" i="1"/>
  <c r="H76" i="1"/>
  <c r="H75" i="1"/>
  <c r="H74" i="1"/>
  <c r="H72" i="1"/>
  <c r="H71" i="1"/>
  <c r="H65" i="1"/>
  <c r="H64" i="1"/>
  <c r="H63" i="1" s="1"/>
  <c r="H62" i="1"/>
  <c r="H61" i="1"/>
  <c r="H60" i="1"/>
  <c r="H58" i="1"/>
  <c r="H57" i="1"/>
  <c r="H56" i="1"/>
  <c r="H55" i="1" s="1"/>
  <c r="H54" i="1"/>
  <c r="H53" i="1"/>
  <c r="H52" i="1"/>
  <c r="H51" i="1"/>
  <c r="H50" i="1"/>
  <c r="H49" i="1"/>
  <c r="H47" i="1"/>
  <c r="H46" i="1" s="1"/>
  <c r="H41" i="1"/>
  <c r="H39" i="1" s="1"/>
  <c r="H37" i="1"/>
  <c r="H36" i="1"/>
  <c r="H34" i="1"/>
  <c r="H33" i="1"/>
  <c r="H32" i="1"/>
  <c r="H31" i="1"/>
  <c r="H29" i="1"/>
  <c r="H28" i="1"/>
  <c r="H27" i="1"/>
  <c r="H25" i="1"/>
  <c r="H24" i="1"/>
  <c r="H23" i="1"/>
  <c r="H19" i="1"/>
  <c r="H18" i="1"/>
  <c r="H16" i="1"/>
  <c r="H15" i="1"/>
  <c r="H14" i="1"/>
  <c r="H12" i="1"/>
  <c r="H11" i="1" s="1"/>
  <c r="U1" i="1"/>
  <c r="O1" i="1"/>
  <c r="I1" i="1"/>
  <c r="T273" i="1" l="1"/>
  <c r="H17" i="1"/>
  <c r="N70" i="1"/>
  <c r="H26" i="1"/>
  <c r="H110" i="1"/>
  <c r="T150" i="1"/>
  <c r="H129" i="1"/>
  <c r="H150" i="1"/>
  <c r="N13" i="1"/>
  <c r="T26" i="1"/>
  <c r="T138" i="1"/>
  <c r="H135" i="1"/>
  <c r="H70" i="1"/>
  <c r="H121" i="1"/>
  <c r="T129" i="1"/>
  <c r="H73" i="1"/>
  <c r="H126" i="1"/>
  <c r="N273" i="1"/>
  <c r="N138" i="1"/>
  <c r="N158" i="1"/>
  <c r="N154" i="1" s="1"/>
  <c r="H30" i="1"/>
  <c r="H59" i="1"/>
  <c r="N17" i="1"/>
  <c r="T17" i="1"/>
  <c r="H13" i="1"/>
  <c r="N22" i="1"/>
  <c r="T107" i="1"/>
  <c r="H107" i="1"/>
  <c r="H22" i="1"/>
  <c r="H116" i="1"/>
  <c r="H138" i="1"/>
  <c r="H158" i="1"/>
  <c r="H154" i="1" s="1"/>
  <c r="H273" i="1"/>
  <c r="N129" i="1"/>
  <c r="N150" i="1"/>
  <c r="N169" i="1"/>
  <c r="T135" i="1"/>
  <c r="H142" i="1"/>
  <c r="H234" i="1"/>
  <c r="T191" i="1"/>
  <c r="H169" i="1"/>
  <c r="N26" i="1"/>
  <c r="T13" i="1"/>
  <c r="T121" i="1"/>
  <c r="T142" i="1"/>
  <c r="H79" i="1"/>
  <c r="H78" i="1" s="1"/>
  <c r="H191" i="1"/>
  <c r="T110" i="1"/>
  <c r="T126" i="1"/>
  <c r="T164" i="1"/>
  <c r="N142" i="1"/>
  <c r="N73" i="1"/>
  <c r="N126" i="1"/>
  <c r="N48" i="1"/>
  <c r="N116" i="1"/>
  <c r="T59" i="1"/>
  <c r="T79" i="1"/>
  <c r="T78" i="1" s="1"/>
  <c r="T158" i="1"/>
  <c r="T154" i="1" s="1"/>
  <c r="N135" i="1"/>
  <c r="T22" i="1"/>
  <c r="N30" i="1"/>
  <c r="N234" i="1"/>
  <c r="T116" i="1"/>
  <c r="N107" i="1"/>
  <c r="N121" i="1"/>
  <c r="N191" i="1"/>
  <c r="N110" i="1"/>
  <c r="T70" i="1"/>
  <c r="H48" i="1"/>
  <c r="T48" i="1"/>
  <c r="T73" i="1"/>
  <c r="T234" i="1"/>
  <c r="N59" i="1"/>
  <c r="N79" i="1"/>
  <c r="N78" i="1" s="1"/>
  <c r="T169" i="1"/>
  <c r="N164" i="1"/>
  <c r="T30" i="1"/>
  <c r="H164" i="1"/>
  <c r="T45" i="1" l="1"/>
  <c r="H10" i="1"/>
  <c r="T69" i="1"/>
  <c r="H45" i="1"/>
  <c r="N21" i="1"/>
  <c r="T125" i="1"/>
  <c r="N69" i="1"/>
  <c r="H69" i="1"/>
  <c r="N10" i="1"/>
  <c r="H134" i="1"/>
  <c r="T134" i="1"/>
  <c r="N125" i="1"/>
  <c r="H125" i="1"/>
  <c r="N134" i="1"/>
  <c r="T10" i="1"/>
  <c r="H284" i="1" s="1"/>
  <c r="T163" i="1"/>
  <c r="H163" i="1"/>
  <c r="H21" i="1"/>
  <c r="N163" i="1"/>
  <c r="H106" i="1"/>
  <c r="N106" i="1"/>
  <c r="T106" i="1"/>
  <c r="T21" i="1"/>
  <c r="N45" i="1"/>
  <c r="H283" i="1" l="1"/>
  <c r="H282" i="1"/>
  <c r="H9" i="1"/>
  <c r="N9" i="1"/>
  <c r="H279" i="1"/>
  <c r="T279" i="1"/>
  <c r="T9" i="1"/>
  <c r="N279" i="1"/>
  <c r="H285" i="1" l="1"/>
</calcChain>
</file>

<file path=xl/sharedStrings.xml><?xml version="1.0" encoding="utf-8"?>
<sst xmlns="http://schemas.openxmlformats.org/spreadsheetml/2006/main" count="1001" uniqueCount="507">
  <si>
    <t>CEA  3 OA</t>
  </si>
  <si>
    <t>N° PRIX</t>
  </si>
  <si>
    <t>DÉSIGNATION</t>
  </si>
  <si>
    <t>QUANTITE
Estimée MOE</t>
  </si>
  <si>
    <t>QUANTITE
Titulaire</t>
  </si>
  <si>
    <t>PU 
Titulaire
€ HT</t>
  </si>
  <si>
    <t>A</t>
  </si>
  <si>
    <t>TRAVAUX</t>
  </si>
  <si>
    <t>A0000</t>
  </si>
  <si>
    <t>INSTALLATIONS GENERALES</t>
  </si>
  <si>
    <t>A0100</t>
  </si>
  <si>
    <t>Installations de chantier générale</t>
  </si>
  <si>
    <t>A0101</t>
  </si>
  <si>
    <t>installation de chantier générale + base vie principale</t>
  </si>
  <si>
    <t>Ft</t>
  </si>
  <si>
    <t>A0200</t>
  </si>
  <si>
    <t>Mission topographiques</t>
  </si>
  <si>
    <t>A0201</t>
  </si>
  <si>
    <t>Mission topo : Levé topographique de Néou + Polygonal</t>
  </si>
  <si>
    <t>A0202</t>
  </si>
  <si>
    <t>Mission topo : Levé topographique de Mano + Polygonal</t>
  </si>
  <si>
    <t>A0203</t>
  </si>
  <si>
    <t>Mission topo : Levé topographique de Canaussèque + Polygonal</t>
  </si>
  <si>
    <t>A0300</t>
  </si>
  <si>
    <t>Enviro-sécurité</t>
  </si>
  <si>
    <t>A0301</t>
  </si>
  <si>
    <t>Suivi environnement</t>
  </si>
  <si>
    <t>A0302</t>
  </si>
  <si>
    <t>Mission sécurité</t>
  </si>
  <si>
    <t>A0500</t>
  </si>
  <si>
    <t>PRIX GENERAUX OA</t>
  </si>
  <si>
    <t>Installations de chantier spécifiques OA y.c. frais de fonctionnement</t>
  </si>
  <si>
    <t>A0501</t>
  </si>
  <si>
    <t>Installation de chantier secondaire pour Néou</t>
  </si>
  <si>
    <t>A0502</t>
  </si>
  <si>
    <t>Installation de chantier secondaire pour Mano</t>
  </si>
  <si>
    <t>A0503</t>
  </si>
  <si>
    <t>Installation de chantier secondaire pour Canaussèque</t>
  </si>
  <si>
    <t>A0600</t>
  </si>
  <si>
    <t>Qualité</t>
  </si>
  <si>
    <t>A0601</t>
  </si>
  <si>
    <t>Contrôle externe des études d'exécution d'OA</t>
  </si>
  <si>
    <t>A0602</t>
  </si>
  <si>
    <t>Contrôle externe des travaux</t>
  </si>
  <si>
    <t>A0603</t>
  </si>
  <si>
    <t>Assurance qualité et PAQ</t>
  </si>
  <si>
    <t>A0700</t>
  </si>
  <si>
    <t>Etudes</t>
  </si>
  <si>
    <t>A0701</t>
  </si>
  <si>
    <t>Coordination études et travaux (CET)</t>
  </si>
  <si>
    <t>A0702</t>
  </si>
  <si>
    <t>Etudes d'exécution de Néou (yc G3)</t>
  </si>
  <si>
    <t>A0703</t>
  </si>
  <si>
    <t>Etudes d'exécution de Mano (yc G3)</t>
  </si>
  <si>
    <t>A0704</t>
  </si>
  <si>
    <t>Etudes d'exécution de Cannaussèque (yc G3)</t>
  </si>
  <si>
    <t>A0707</t>
  </si>
  <si>
    <t>Réalisation des méthodes d'exécution et planification</t>
  </si>
  <si>
    <t>Récolement - DOE</t>
  </si>
  <si>
    <t>A0800</t>
  </si>
  <si>
    <t xml:space="preserve">MESURES ENVIRONNEMENTALES </t>
  </si>
  <si>
    <t xml:space="preserve">Mesures environnementales </t>
  </si>
  <si>
    <t>A0801</t>
  </si>
  <si>
    <t>A1000</t>
  </si>
  <si>
    <t>TRAVAUX PREPARATOIRES POUR LES OUVRAGES D'ART</t>
  </si>
  <si>
    <t>A1100</t>
  </si>
  <si>
    <t>Démolitions de tout venant</t>
  </si>
  <si>
    <t>A1101</t>
  </si>
  <si>
    <t>Démolition de blocs béton ou d'ouvrages métalliques rencontrés lors des fouilles</t>
  </si>
  <si>
    <t>m³</t>
  </si>
  <si>
    <t>A1110</t>
  </si>
  <si>
    <t>Dépose des équipements sur les ponts routes existants</t>
  </si>
  <si>
    <t>A1111</t>
  </si>
  <si>
    <t>Neou</t>
  </si>
  <si>
    <t>A1112</t>
  </si>
  <si>
    <t>Mano</t>
  </si>
  <si>
    <t>A1113</t>
  </si>
  <si>
    <t>Canausséque</t>
  </si>
  <si>
    <t>A1114</t>
  </si>
  <si>
    <t>Dépose de Herse</t>
  </si>
  <si>
    <t>A1115</t>
  </si>
  <si>
    <t>Plus-value pour présence de plomb sur les garde-corps ou herse</t>
  </si>
  <si>
    <t>A1116</t>
  </si>
  <si>
    <t>Dépose des canniveaux sur ouvrage</t>
  </si>
  <si>
    <t>A1120</t>
  </si>
  <si>
    <t>Dépose chaussée</t>
  </si>
  <si>
    <t>A1121</t>
  </si>
  <si>
    <t xml:space="preserve">NEOU - Rabotage de chaussée sur et hors ouvrage </t>
  </si>
  <si>
    <t>m2</t>
  </si>
  <si>
    <t>A1122</t>
  </si>
  <si>
    <t xml:space="preserve">Mano - Rabotage de chaussée sur et hors ouvrage </t>
  </si>
  <si>
    <t>A1123</t>
  </si>
  <si>
    <t xml:space="preserve">CANNAUSSEQUE - Rabotage de chaussée sur et hors ouvrage </t>
  </si>
  <si>
    <t>A1130</t>
  </si>
  <si>
    <t>Démolition d'ouvrage</t>
  </si>
  <si>
    <t>A1131</t>
  </si>
  <si>
    <t>Démolition du pont de Néou y compris évacuation</t>
  </si>
  <si>
    <t>A1132</t>
  </si>
  <si>
    <t>Démolition du pont de Mano y compris évacuation</t>
  </si>
  <si>
    <t>A1133</t>
  </si>
  <si>
    <t>Démolition du pont de Canbaussèque y compris évacuation</t>
  </si>
  <si>
    <t>A1300</t>
  </si>
  <si>
    <t>Ouvrage provisoire</t>
  </si>
  <si>
    <t>A1301</t>
  </si>
  <si>
    <t>Ouvrage provisoire de Mano</t>
  </si>
  <si>
    <t>A1302</t>
  </si>
  <si>
    <t>Ouvrage provisoire de Canaussèque</t>
  </si>
  <si>
    <t>A2000</t>
  </si>
  <si>
    <t>TERRASSEMENTS POUR LES OUVRAGES D'ART</t>
  </si>
  <si>
    <t>A2100</t>
  </si>
  <si>
    <t>Déblais pour ouvrages d'art</t>
  </si>
  <si>
    <t>A2101</t>
  </si>
  <si>
    <t>Fouilles en terrain ordinaire</t>
  </si>
  <si>
    <t>A2102</t>
  </si>
  <si>
    <t>Évacuation de matériaux issus des déblais sur la parcelle 700 du CEA</t>
  </si>
  <si>
    <t>A2200</t>
  </si>
  <si>
    <t>Remblais pour ouvrages d'art</t>
  </si>
  <si>
    <t>A2201</t>
  </si>
  <si>
    <t>Fourniture et mise en œuvre de remblais de fouille R1</t>
  </si>
  <si>
    <t>A2202</t>
  </si>
  <si>
    <t>Fourniture et mise en œuvre des remblais techniques R3</t>
  </si>
  <si>
    <t>A2203</t>
  </si>
  <si>
    <t>Aménagement de berges par enrochement</t>
  </si>
  <si>
    <t>A3000</t>
  </si>
  <si>
    <t>FONDATIONS PROFONDES ET OUVRAGES GEOTECHNIQUES</t>
  </si>
  <si>
    <t>A3100</t>
  </si>
  <si>
    <t>Pieux</t>
  </si>
  <si>
    <t>A3101</t>
  </si>
  <si>
    <t>Amenée, installation et repli du matériel de forage de pieux, y compris immobilisation</t>
  </si>
  <si>
    <t>A3110</t>
  </si>
  <si>
    <t>Forage de pieux</t>
  </si>
  <si>
    <t>A3111</t>
  </si>
  <si>
    <t>Forage de pieux Φ620</t>
  </si>
  <si>
    <t>ml</t>
  </si>
  <si>
    <t>A3112</t>
  </si>
  <si>
    <t>Forage de pieux Φ820</t>
  </si>
  <si>
    <t>A3113</t>
  </si>
  <si>
    <t>Forage de pieux Φ1020</t>
  </si>
  <si>
    <t>A3114</t>
  </si>
  <si>
    <t xml:space="preserve">Gaine métallique définitive </t>
  </si>
  <si>
    <t>A3114 a</t>
  </si>
  <si>
    <t>Gaine métallique définitive Φ620</t>
  </si>
  <si>
    <t>A3114 b</t>
  </si>
  <si>
    <t>Gaine métallique définitive Φ820</t>
  </si>
  <si>
    <t>A3114 c</t>
  </si>
  <si>
    <t>Gaine métallique définitive Φ1020</t>
  </si>
  <si>
    <t>A3115</t>
  </si>
  <si>
    <t>Armatures pour pieux</t>
  </si>
  <si>
    <t>A3115 a</t>
  </si>
  <si>
    <t>Armatures pour pieux Φ620</t>
  </si>
  <si>
    <t>kg</t>
  </si>
  <si>
    <t>A3115 b</t>
  </si>
  <si>
    <t>Armatures pour pieux Φ820</t>
  </si>
  <si>
    <t>A3115 c</t>
  </si>
  <si>
    <t>Armatures pour pieux Φ1020</t>
  </si>
  <si>
    <t>A3116</t>
  </si>
  <si>
    <t>Tubes Φ50/60 pour auscultation sonique</t>
  </si>
  <si>
    <t>A3117</t>
  </si>
  <si>
    <t xml:space="preserve">Tubes Φ102/114 pour carottage et auscultation sonique </t>
  </si>
  <si>
    <t>A3118</t>
  </si>
  <si>
    <t>Béton pour pieu</t>
  </si>
  <si>
    <t>A3118 a</t>
  </si>
  <si>
    <t>Béton pour pieu Φ620</t>
  </si>
  <si>
    <t>A3118 b</t>
  </si>
  <si>
    <t>Béton pour pieu Φ820</t>
  </si>
  <si>
    <t>A3118 c</t>
  </si>
  <si>
    <t>Béton pour pieu Φ1020</t>
  </si>
  <si>
    <t>A3119</t>
  </si>
  <si>
    <t>Auscultation sonique de pieux</t>
  </si>
  <si>
    <t>A3120</t>
  </si>
  <si>
    <t>Carrotage de pieux</t>
  </si>
  <si>
    <t>U</t>
  </si>
  <si>
    <t>A3140</t>
  </si>
  <si>
    <t>Recépage de pieux</t>
  </si>
  <si>
    <t>A3141</t>
  </si>
  <si>
    <t>Recépage de pieux Φ620</t>
  </si>
  <si>
    <t>A3142</t>
  </si>
  <si>
    <t>Recépage de pieux Φ820</t>
  </si>
  <si>
    <t>A3143</t>
  </si>
  <si>
    <t>Recépage de pieux Φ1020</t>
  </si>
  <si>
    <t>A4000</t>
  </si>
  <si>
    <t xml:space="preserve">STRUCTURES </t>
  </si>
  <si>
    <t>A4100</t>
  </si>
  <si>
    <t>Coffrages</t>
  </si>
  <si>
    <t>A4101</t>
  </si>
  <si>
    <t>Coffrages pour parement simple</t>
  </si>
  <si>
    <t>m²</t>
  </si>
  <si>
    <t>A4102</t>
  </si>
  <si>
    <t xml:space="preserve">Coffrage pour parement fin </t>
  </si>
  <si>
    <t>A4110</t>
  </si>
  <si>
    <t>Echafaudages et cintres</t>
  </si>
  <si>
    <t>A4111</t>
  </si>
  <si>
    <t>Echafaudages et cintre pour la construction de l'ouvrage de Néou</t>
  </si>
  <si>
    <t>A4112</t>
  </si>
  <si>
    <t>Echafaudages et cintre pour la construction de l'ouvrage de Mano</t>
  </si>
  <si>
    <t>A4113</t>
  </si>
  <si>
    <t>Echafaudages et cintre pour la construction de l'ouvrage de Cannaussèque</t>
  </si>
  <si>
    <t>A4200</t>
  </si>
  <si>
    <t>Bétons</t>
  </si>
  <si>
    <t>A4201</t>
  </si>
  <si>
    <t>Béton de propreté</t>
  </si>
  <si>
    <t>A4210</t>
  </si>
  <si>
    <t>Bétons de structure</t>
  </si>
  <si>
    <t>A4211</t>
  </si>
  <si>
    <t>Béton d'ouvrage C35/45</t>
  </si>
  <si>
    <t>A4212</t>
  </si>
  <si>
    <t>Béton pour longrines sous DR C30/37</t>
  </si>
  <si>
    <t>A4213</t>
  </si>
  <si>
    <t>Béton pour hourdage des enrochements</t>
  </si>
  <si>
    <t>A4214</t>
  </si>
  <si>
    <t>Béton de clavage de la grille dans enrochements</t>
  </si>
  <si>
    <t>A4300</t>
  </si>
  <si>
    <t>Armatures de béton armé</t>
  </si>
  <si>
    <t>A4301</t>
  </si>
  <si>
    <t>Aciers HA</t>
  </si>
  <si>
    <t>A4302</t>
  </si>
  <si>
    <t>Aciers doux</t>
  </si>
  <si>
    <t>A5000</t>
  </si>
  <si>
    <t>DRAINAGE ET ASSAINISSEMENT</t>
  </si>
  <si>
    <t>A5100</t>
  </si>
  <si>
    <t>Drainage des parement enterrés</t>
  </si>
  <si>
    <t>A5101</t>
  </si>
  <si>
    <t>Badigeonnage des parements enterrés</t>
  </si>
  <si>
    <t>A5102</t>
  </si>
  <si>
    <t>Parois drainantes pour béton de structure</t>
  </si>
  <si>
    <t>A5200</t>
  </si>
  <si>
    <t>Drains (y compris assise de drain)</t>
  </si>
  <si>
    <t>A5201</t>
  </si>
  <si>
    <t>Drains Φ100</t>
  </si>
  <si>
    <t>A5202</t>
  </si>
  <si>
    <t>Descente d'eau de la culée</t>
  </si>
  <si>
    <t>A5203</t>
  </si>
  <si>
    <t>Caniveau asphalte sur ouvrage</t>
  </si>
  <si>
    <t>A6000</t>
  </si>
  <si>
    <t>EQUIPEMENTS</t>
  </si>
  <si>
    <t>A6100</t>
  </si>
  <si>
    <t>Étanchéité</t>
  </si>
  <si>
    <t>A6101</t>
  </si>
  <si>
    <t>Étanchéité sous chaussée pour pont</t>
  </si>
  <si>
    <t>A6102</t>
  </si>
  <si>
    <t xml:space="preserve">Protection de l'étanchéité pour passage d'engins de chantier </t>
  </si>
  <si>
    <t>A6200</t>
  </si>
  <si>
    <t>Dispositifs de retenue et de sécurité</t>
  </si>
  <si>
    <t>A6201</t>
  </si>
  <si>
    <t>Garde-corps sur MVL</t>
  </si>
  <si>
    <t>A6202</t>
  </si>
  <si>
    <t>Muret MVL</t>
  </si>
  <si>
    <t>A6203</t>
  </si>
  <si>
    <t>Chasse roue</t>
  </si>
  <si>
    <t>A6300</t>
  </si>
  <si>
    <t>Aménagements divers</t>
  </si>
  <si>
    <t>A6301</t>
  </si>
  <si>
    <t>Fourniture et mise en œuvre d'escaliers et paliers en béton</t>
  </si>
  <si>
    <t>A6302</t>
  </si>
  <si>
    <t>Fourniture et mise en œuvre d'encorbellement pour passage de la petite faune, y compris support et revêtement</t>
  </si>
  <si>
    <t>A6303</t>
  </si>
  <si>
    <t xml:space="preserve">Passerelle d'accès SPR y compris accise </t>
  </si>
  <si>
    <t>A6400</t>
  </si>
  <si>
    <t>Repères de nivellement</t>
  </si>
  <si>
    <t>A6401</t>
  </si>
  <si>
    <t>Repère "R" rivet</t>
  </si>
  <si>
    <t>A6500</t>
  </si>
  <si>
    <t>Liaison électrique équipotentielle</t>
  </si>
  <si>
    <t>A6501</t>
  </si>
  <si>
    <t>A6600</t>
  </si>
  <si>
    <t>Dégrilleur</t>
  </si>
  <si>
    <t>A6601</t>
  </si>
  <si>
    <t>Grille/Dégrilleur de Mano</t>
  </si>
  <si>
    <t>A6602</t>
  </si>
  <si>
    <t>Grille/Dégrilleur de Canaussèque</t>
  </si>
  <si>
    <t>A7000</t>
  </si>
  <si>
    <t>CHAUSSEE</t>
  </si>
  <si>
    <t>A7100</t>
  </si>
  <si>
    <t>Couche de roulement</t>
  </si>
  <si>
    <t>A7101</t>
  </si>
  <si>
    <t>fourniture et mise en œuvre de béton bitumineux semi grenu de classe 2 (0/10)</t>
  </si>
  <si>
    <t>t</t>
  </si>
  <si>
    <t>A7102</t>
  </si>
  <si>
    <t xml:space="preserve">Fourniture et mise en œuvre de GNT de chaussée </t>
  </si>
  <si>
    <t>A7200</t>
  </si>
  <si>
    <t>Travaux sur chaussée</t>
  </si>
  <si>
    <t>A7201</t>
  </si>
  <si>
    <t>Sciage de chaussée</t>
  </si>
  <si>
    <t>A7202</t>
  </si>
  <si>
    <t>Redans d'accrochage sur chaussées existantes</t>
  </si>
  <si>
    <t>A7203</t>
  </si>
  <si>
    <t>signalisation horizontal</t>
  </si>
  <si>
    <t>A8000</t>
  </si>
  <si>
    <t>Réseaux</t>
  </si>
  <si>
    <t>A8001</t>
  </si>
  <si>
    <t>A8002</t>
  </si>
  <si>
    <t>A8003</t>
  </si>
  <si>
    <t>A9000</t>
  </si>
  <si>
    <t>EPREUVES</t>
  </si>
  <si>
    <t>A9001</t>
  </si>
  <si>
    <t>Epreuves Néou</t>
  </si>
  <si>
    <t>A9002</t>
  </si>
  <si>
    <t>Epreuves Mano</t>
  </si>
  <si>
    <t>A9003</t>
  </si>
  <si>
    <t>Epreuves Canaussèque</t>
  </si>
  <si>
    <t>B</t>
  </si>
  <si>
    <t>PM</t>
  </si>
  <si>
    <t>Balisage</t>
  </si>
  <si>
    <t>ens</t>
  </si>
  <si>
    <t>Géo-détection des réseaux</t>
  </si>
  <si>
    <t>Essais</t>
  </si>
  <si>
    <t>Déposes</t>
  </si>
  <si>
    <t>Dépose dalles de caniveaux</t>
  </si>
  <si>
    <t>Reposes des dalles de caniveaux</t>
  </si>
  <si>
    <t>Démolitions</t>
  </si>
  <si>
    <t>Consignations</t>
  </si>
  <si>
    <t>AEP</t>
  </si>
  <si>
    <t>GAZ</t>
  </si>
  <si>
    <t>EU pression</t>
  </si>
  <si>
    <t>Incendie</t>
  </si>
  <si>
    <t>Démolitions caniveaux techniques</t>
  </si>
  <si>
    <t>Caniveau A</t>
  </si>
  <si>
    <t>Caniveau B</t>
  </si>
  <si>
    <t>Caniveau C</t>
  </si>
  <si>
    <t>Caniveau D</t>
  </si>
  <si>
    <t>Caniveau E</t>
  </si>
  <si>
    <t>Purges des réseaux désafectés</t>
  </si>
  <si>
    <t>Evacuation en décharge</t>
  </si>
  <si>
    <t>Supportages provisoires (pont de singe)</t>
  </si>
  <si>
    <t>dont fondations</t>
  </si>
  <si>
    <t>u</t>
  </si>
  <si>
    <t>dont poteaux HEA</t>
  </si>
  <si>
    <t>dont poutre IPE</t>
  </si>
  <si>
    <t>dont note de dimensionnement</t>
  </si>
  <si>
    <t>Réseaux d'eaux usées et eaux vannes (EU)</t>
  </si>
  <si>
    <t>Terrassements en tranchées et remblaiements</t>
  </si>
  <si>
    <t>Canalisation EU</t>
  </si>
  <si>
    <t>Supprotage provisoires</t>
  </si>
  <si>
    <t>Réseaux d'eau potable (AEP)</t>
  </si>
  <si>
    <t>Vannes de barrage</t>
  </si>
  <si>
    <t>Canalisation</t>
  </si>
  <si>
    <t>Réseaux d'incendie (INC)</t>
  </si>
  <si>
    <t>dont pose plaques d'about</t>
  </si>
  <si>
    <t>ft.</t>
  </si>
  <si>
    <t>Réseaux de gaz (GAZ)</t>
  </si>
  <si>
    <t>Réseaux électriques (CFO-CFA-HT)</t>
  </si>
  <si>
    <t>Réseau de terre à dévoyer</t>
  </si>
  <si>
    <t>câblette 25 mm² au sol sur côté pont dévoiement TRX</t>
  </si>
  <si>
    <t>Dévoiement provisoire des réseaux en caniveaux</t>
  </si>
  <si>
    <t>Câble HT3x150 mm² dévoiement caniveau</t>
  </si>
  <si>
    <t>CANIVEAU A, y compris protection provisoire au sol</t>
  </si>
  <si>
    <t>CANIVEAU B, y compris protection provisoire au sol</t>
  </si>
  <si>
    <t>CANIVEAU C, y compris protection provisoire au sol</t>
  </si>
  <si>
    <t>Fibre Optique 9/125 jaune dévoiement et repose caniveau</t>
  </si>
  <si>
    <t>Câble Alcatel T998 30 FO UNI dévoiement et repose caniveau</t>
  </si>
  <si>
    <t>FO DRAKA 12 FO UNI 62,5/125 + 12 FO UNI dévoiement et repose caniveau</t>
  </si>
  <si>
    <t>Supprotage des réseaux électriques</t>
  </si>
  <si>
    <t>Chemin de câbles NEOU (hors support INC)</t>
  </si>
  <si>
    <t>Chemin de câbles 150*50 *2 dépose TRX</t>
  </si>
  <si>
    <t>Chemin de câbles 220*70 dépose TRX</t>
  </si>
  <si>
    <t>Passage des réseaux électriques en infra</t>
  </si>
  <si>
    <t>Dépose et démolition des supportages provisoires</t>
  </si>
  <si>
    <t>Supprotages définitifs</t>
  </si>
  <si>
    <t>dont remise en place poteau incendie</t>
  </si>
  <si>
    <t>Réseau de terre à recréer</t>
  </si>
  <si>
    <t xml:space="preserve">câblette 25 mm² au sol sur côté pont repose après TRX </t>
  </si>
  <si>
    <t>Remise en place des réseaux électriques</t>
  </si>
  <si>
    <t>Câble HT3x150 mm² repose en  caniveau</t>
  </si>
  <si>
    <t>CANIVEAU A, repose en caniveau</t>
  </si>
  <si>
    <t>CANIVEAU B, repose en caniveau</t>
  </si>
  <si>
    <t>CANIVEAU C, repose en caniveau</t>
  </si>
  <si>
    <t>Chemin de câbles 150*50 *3 pose après TRX</t>
  </si>
  <si>
    <t>Chemin de câbles 220*70 pose après TRX</t>
  </si>
  <si>
    <t>Création caniveaux techniques</t>
  </si>
  <si>
    <t>Caniveau béton, avec couverture béton</t>
  </si>
  <si>
    <t>Type A</t>
  </si>
  <si>
    <t>Type B, C, D et E</t>
  </si>
  <si>
    <t>Type Neou</t>
  </si>
  <si>
    <t>Caniveau béton, avec couverture fonte</t>
  </si>
  <si>
    <t>MONTANT
Titulaire 
€ HT</t>
  </si>
  <si>
    <t>gestion général du chantier</t>
  </si>
  <si>
    <t>Travaux préalables</t>
  </si>
  <si>
    <t>Travaux de dévoiement des réseaux</t>
  </si>
  <si>
    <t>Etudes techniques spécifique réseaux</t>
  </si>
  <si>
    <t>A8004</t>
  </si>
  <si>
    <t>A8005</t>
  </si>
  <si>
    <t>A8006</t>
  </si>
  <si>
    <t>A8007</t>
  </si>
  <si>
    <t>A8008</t>
  </si>
  <si>
    <t>A8009</t>
  </si>
  <si>
    <t>A8010</t>
  </si>
  <si>
    <t>A8011</t>
  </si>
  <si>
    <t>A8012</t>
  </si>
  <si>
    <t>A8013</t>
  </si>
  <si>
    <t>A8014</t>
  </si>
  <si>
    <t>A8015</t>
  </si>
  <si>
    <t>A8016</t>
  </si>
  <si>
    <t>A8017</t>
  </si>
  <si>
    <t>A8018</t>
  </si>
  <si>
    <t>A8019</t>
  </si>
  <si>
    <t>A8020</t>
  </si>
  <si>
    <t>A8021</t>
  </si>
  <si>
    <t>A8022</t>
  </si>
  <si>
    <t>A8023</t>
  </si>
  <si>
    <t>A8024</t>
  </si>
  <si>
    <t>A8025</t>
  </si>
  <si>
    <t>A8026</t>
  </si>
  <si>
    <t>A8027</t>
  </si>
  <si>
    <t>A8028</t>
  </si>
  <si>
    <t>A8029</t>
  </si>
  <si>
    <t>A8030</t>
  </si>
  <si>
    <t>A8031</t>
  </si>
  <si>
    <t>A8032</t>
  </si>
  <si>
    <t>A8033</t>
  </si>
  <si>
    <t>A8034</t>
  </si>
  <si>
    <t>A8035</t>
  </si>
  <si>
    <t>A8036</t>
  </si>
  <si>
    <t>A8037</t>
  </si>
  <si>
    <t>A8038</t>
  </si>
  <si>
    <t>A8039</t>
  </si>
  <si>
    <t>A8040</t>
  </si>
  <si>
    <t>A8041</t>
  </si>
  <si>
    <t>A8042</t>
  </si>
  <si>
    <t>A8043</t>
  </si>
  <si>
    <t>A8044</t>
  </si>
  <si>
    <t>A8045</t>
  </si>
  <si>
    <t>A8046</t>
  </si>
  <si>
    <t>A8047</t>
  </si>
  <si>
    <t>A8048</t>
  </si>
  <si>
    <t>A8049</t>
  </si>
  <si>
    <t>A8050</t>
  </si>
  <si>
    <t>A8051</t>
  </si>
  <si>
    <t>A8052</t>
  </si>
  <si>
    <t>A8053</t>
  </si>
  <si>
    <t>A8054</t>
  </si>
  <si>
    <t>A8055</t>
  </si>
  <si>
    <t>A8056</t>
  </si>
  <si>
    <t>A8057</t>
  </si>
  <si>
    <t>A8058</t>
  </si>
  <si>
    <t>A8059</t>
  </si>
  <si>
    <t>A8060</t>
  </si>
  <si>
    <t>A8061</t>
  </si>
  <si>
    <t>A8062</t>
  </si>
  <si>
    <t>A8063</t>
  </si>
  <si>
    <t>A8064</t>
  </si>
  <si>
    <t>A8065</t>
  </si>
  <si>
    <t>A8066</t>
  </si>
  <si>
    <t>A8067</t>
  </si>
  <si>
    <t>A8068</t>
  </si>
  <si>
    <t>A8069</t>
  </si>
  <si>
    <t>A8070</t>
  </si>
  <si>
    <t>A8071</t>
  </si>
  <si>
    <t>A8072</t>
  </si>
  <si>
    <t>A8073</t>
  </si>
  <si>
    <t>A8074</t>
  </si>
  <si>
    <t>A8075</t>
  </si>
  <si>
    <t>A8076</t>
  </si>
  <si>
    <t>A8077</t>
  </si>
  <si>
    <t>A8078</t>
  </si>
  <si>
    <t>A8079</t>
  </si>
  <si>
    <t>A8080</t>
  </si>
  <si>
    <t>A8081</t>
  </si>
  <si>
    <t>A8082</t>
  </si>
  <si>
    <t xml:space="preserve">CDPGF GC </t>
  </si>
  <si>
    <t xml:space="preserve">UNITÉ </t>
  </si>
  <si>
    <t>Supportage provisoires</t>
  </si>
  <si>
    <t>Total Forfait</t>
  </si>
  <si>
    <t>B0</t>
  </si>
  <si>
    <t>B1</t>
  </si>
  <si>
    <t>B2</t>
  </si>
  <si>
    <t>Total Forfait Tranche Ferme</t>
  </si>
  <si>
    <t>Total Forfait Tranche Optionnelle 1</t>
  </si>
  <si>
    <t>Total Forfait Tranche Optionnelle 2</t>
  </si>
  <si>
    <t>Total Forfait TF + TO1 + TO2</t>
  </si>
  <si>
    <t>OA3 : NEOU - TF</t>
  </si>
  <si>
    <t>OA2 : MANO - TO1</t>
  </si>
  <si>
    <t>OA 1 : Canaussèque - TO2</t>
  </si>
  <si>
    <t>A1303</t>
  </si>
  <si>
    <t>ft</t>
  </si>
  <si>
    <t>Dépose des 2 ouvrages provisoire</t>
  </si>
  <si>
    <t>A0802</t>
  </si>
  <si>
    <t>A0803</t>
  </si>
  <si>
    <t>C</t>
  </si>
  <si>
    <t>Ces colonnes seront supprimées lors de la mise au point du marché, avant signature définitive</t>
  </si>
  <si>
    <t>A0705</t>
  </si>
  <si>
    <t>A0706</t>
  </si>
  <si>
    <t>Etudes G3 des 3 ouvrages</t>
  </si>
  <si>
    <t>Mise en œuvre des mesures environnementales sur NEOU</t>
  </si>
  <si>
    <t>Mise en œuvre des mesures environnementales MANO</t>
  </si>
  <si>
    <t>Mise en œuvre des mesures environnementales CANNAUSSEQUE</t>
  </si>
  <si>
    <t>PROFIL</t>
  </si>
  <si>
    <t>Jours fériés et</t>
  </si>
  <si>
    <t>Chef de projet</t>
  </si>
  <si>
    <t>… à compléter</t>
  </si>
  <si>
    <t>Conducteur de Travaux</t>
  </si>
  <si>
    <t>Chef de Chantier</t>
  </si>
  <si>
    <t>Chef d'Equipe</t>
  </si>
  <si>
    <t>Ouvrier Professionnel</t>
  </si>
  <si>
    <t>Ouvrier Exécutif</t>
  </si>
  <si>
    <t>Ingénieur d'études</t>
  </si>
  <si>
    <t>Technicien d'études</t>
  </si>
  <si>
    <t>…….</t>
  </si>
  <si>
    <t>* Les taux horaires s'entendent tous frais inclus et comprennent les salaires, les coûts de management, les charges sociales, les frais généraux, les diverses primes que le Titulaire verse à son personnel (prime de panier, prime d'ancienneté, ...), la marge bénéficiaire et les frais de déplacement.</t>
  </si>
  <si>
    <t>COEFFICIENT</t>
  </si>
  <si>
    <t>TAUX</t>
  </si>
  <si>
    <t>Taux Horaires plafonds * 
heures ouvrées : de
7h00 à 18h00 - du Lundi au Vendredi</t>
  </si>
  <si>
    <t>Taux Horaires plafonds * 
heures non ouvrées : de
18h00 à 7h00 - du Lundi au Vendredi</t>
  </si>
  <si>
    <t>Taux horaires plafonds * 
Jours fériés et Week-Ends</t>
  </si>
  <si>
    <t>POSTES FORFAITAIRES</t>
  </si>
  <si>
    <t>DETAIL DES TAUX HORAIRES ET COEFFICIENT DE PEINES ET SOINS APPLICABLES POUR LES PRESTATIONS SUR DEVIS</t>
  </si>
  <si>
    <t xml:space="preserve">COEFFICIENT DE PEINES ET SOINS </t>
  </si>
  <si>
    <t>COEFFICIENT D'APPROVISIONNEMENT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</si>
</sst>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.00\ _F_-;\-* #,##0.00\ _F_-;_-* \-??\ _F_-;_-@_-"/>
    <numFmt numFmtId="166" formatCode="_-* #,##0\ &quot;€&quot;_-;\-* #,##0\ &quot;€&quot;_-;_-* &quot;-&quot;??\ &quot;€&quot;_-;_-@_-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8"/>
      <color rgb="FFFF0000"/>
      <name val="Calibri"/>
      <family val="2"/>
      <scheme val="minor"/>
    </font>
    <font>
      <sz val="1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24"/>
      <color theme="4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Verdana"/>
      <family val="2"/>
    </font>
    <font>
      <sz val="10"/>
      <name val="Verdana"/>
      <family val="2"/>
    </font>
    <font>
      <b/>
      <sz val="12"/>
      <color theme="0"/>
      <name val="Verdana"/>
      <family val="2"/>
    </font>
    <font>
      <b/>
      <sz val="11"/>
      <color theme="0"/>
      <name val="Verdana"/>
      <family val="2"/>
    </font>
    <font>
      <sz val="11"/>
      <color theme="0"/>
      <name val="Verdana"/>
      <family val="2"/>
    </font>
    <font>
      <b/>
      <sz val="11"/>
      <color theme="4"/>
      <name val="Verdana"/>
      <family val="2"/>
    </font>
    <font>
      <b/>
      <i/>
      <sz val="11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i/>
      <sz val="10"/>
      <name val="Verdana"/>
      <family val="2"/>
    </font>
    <font>
      <sz val="10"/>
      <name val="Geneva"/>
    </font>
    <font>
      <sz val="10"/>
      <name val="Geneva"/>
      <family val="2"/>
    </font>
    <font>
      <u/>
      <sz val="10"/>
      <name val="Verdana"/>
      <family val="2"/>
    </font>
    <font>
      <sz val="8"/>
      <name val="Calibri"/>
      <family val="2"/>
      <scheme val="minor"/>
    </font>
    <font>
      <b/>
      <sz val="12"/>
      <color theme="0"/>
      <name val="Verdana"/>
    </font>
    <font>
      <b/>
      <sz val="11"/>
      <color theme="0"/>
      <name val="Verdana"/>
    </font>
    <font>
      <sz val="11"/>
      <color theme="0"/>
      <name val="Verdana"/>
    </font>
    <font>
      <sz val="10"/>
      <name val="Verdana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theme="1"/>
      </patternFill>
    </fill>
    <fill>
      <patternFill patternType="solid">
        <fgColor theme="4"/>
        <bgColor indexed="64"/>
      </patternFill>
    </fill>
    <fill>
      <patternFill patternType="solid">
        <fgColor theme="4"/>
        <bgColor theme="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theme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theme="1"/>
      </patternFill>
    </fill>
    <fill>
      <patternFill patternType="solid">
        <fgColor rgb="FF00206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theme="9" tint="-0.499984740745262"/>
      </left>
      <right style="double">
        <color theme="9" tint="-0.499984740745262"/>
      </right>
      <top style="double">
        <color theme="9" tint="-0.499984740745262"/>
      </top>
      <bottom style="double">
        <color theme="9" tint="-0.499984740745262"/>
      </bottom>
      <diagonal/>
    </border>
    <border>
      <left style="double">
        <color theme="9" tint="-0.499984740745262"/>
      </left>
      <right/>
      <top style="double">
        <color theme="9" tint="-0.499984740745262"/>
      </top>
      <bottom/>
      <diagonal/>
    </border>
    <border>
      <left/>
      <right/>
      <top style="double">
        <color theme="9" tint="-0.499984740745262"/>
      </top>
      <bottom/>
      <diagonal/>
    </border>
    <border>
      <left/>
      <right style="double">
        <color theme="9" tint="-0.499984740745262"/>
      </right>
      <top style="double">
        <color theme="9" tint="-0.499984740745262"/>
      </top>
      <bottom/>
      <diagonal/>
    </border>
    <border>
      <left style="double">
        <color theme="9" tint="-0.499984740745262"/>
      </left>
      <right/>
      <top/>
      <bottom style="double">
        <color theme="9" tint="-0.499984740745262"/>
      </bottom>
      <diagonal/>
    </border>
    <border>
      <left/>
      <right/>
      <top/>
      <bottom style="double">
        <color theme="9" tint="-0.499984740745262"/>
      </bottom>
      <diagonal/>
    </border>
    <border>
      <left/>
      <right style="double">
        <color theme="9" tint="-0.499984740745262"/>
      </right>
      <top/>
      <bottom style="double">
        <color theme="9" tint="-0.499984740745262"/>
      </bottom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0" fontId="23" fillId="0" borderId="0"/>
    <xf numFmtId="4" fontId="2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/>
    <xf numFmtId="0" fontId="5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 vertical="center" wrapText="1"/>
    </xf>
    <xf numFmtId="0" fontId="0" fillId="2" borderId="0" xfId="0" applyFill="1" applyAlignment="1">
      <alignment horizontal="centerContinuous"/>
    </xf>
    <xf numFmtId="3" fontId="7" fillId="2" borderId="0" xfId="0" applyNumberFormat="1" applyFont="1" applyFill="1" applyAlignment="1">
      <alignment horizontal="centerContinuous" vertical="center" wrapText="1"/>
    </xf>
    <xf numFmtId="3" fontId="10" fillId="2" borderId="0" xfId="0" applyNumberFormat="1" applyFont="1" applyFill="1" applyAlignment="1" applyProtection="1">
      <alignment horizontal="centerContinuous" vertical="center" wrapText="1"/>
      <protection locked="0"/>
    </xf>
    <xf numFmtId="3" fontId="3" fillId="2" borderId="0" xfId="0" applyNumberFormat="1" applyFont="1" applyFill="1" applyAlignment="1">
      <alignment horizontal="centerContinuous" vertical="center" wrapText="1"/>
    </xf>
    <xf numFmtId="164" fontId="10" fillId="4" borderId="1" xfId="0" applyNumberFormat="1" applyFont="1" applyFill="1" applyBorder="1" applyAlignment="1">
      <alignment horizontal="centerContinuous" vertical="center"/>
    </xf>
    <xf numFmtId="164" fontId="10" fillId="4" borderId="2" xfId="0" applyNumberFormat="1" applyFont="1" applyFill="1" applyBorder="1" applyAlignment="1">
      <alignment horizontal="centerContinuous" vertical="center"/>
    </xf>
    <xf numFmtId="164" fontId="10" fillId="2" borderId="1" xfId="0" applyNumberFormat="1" applyFont="1" applyFill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/>
    </xf>
    <xf numFmtId="164" fontId="12" fillId="0" borderId="1" xfId="2" applyNumberFormat="1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165" fontId="13" fillId="0" borderId="10" xfId="2" applyNumberFormat="1" applyFont="1" applyBorder="1" applyAlignment="1">
      <alignment horizontal="center" vertical="center"/>
    </xf>
    <xf numFmtId="164" fontId="14" fillId="5" borderId="11" xfId="0" applyNumberFormat="1" applyFont="1" applyFill="1" applyBorder="1" applyAlignment="1">
      <alignment horizontal="center" vertical="center"/>
    </xf>
    <xf numFmtId="164" fontId="14" fillId="5" borderId="12" xfId="0" applyNumberFormat="1" applyFont="1" applyFill="1" applyBorder="1" applyAlignment="1">
      <alignment horizontal="center" vertical="center"/>
    </xf>
    <xf numFmtId="164" fontId="14" fillId="5" borderId="13" xfId="0" applyNumberFormat="1" applyFont="1" applyFill="1" applyBorder="1" applyAlignment="1">
      <alignment vertical="center"/>
    </xf>
    <xf numFmtId="0" fontId="15" fillId="6" borderId="14" xfId="2" applyFont="1" applyFill="1" applyBorder="1" applyAlignment="1">
      <alignment horizontal="center" vertical="center"/>
    </xf>
    <xf numFmtId="0" fontId="16" fillId="6" borderId="15" xfId="2" applyFont="1" applyFill="1" applyBorder="1" applyAlignment="1">
      <alignment horizontal="left" vertical="center"/>
    </xf>
    <xf numFmtId="166" fontId="16" fillId="6" borderId="16" xfId="1" applyNumberFormat="1" applyFont="1" applyFill="1" applyBorder="1" applyAlignment="1">
      <alignment horizontal="center" vertical="center"/>
    </xf>
    <xf numFmtId="164" fontId="17" fillId="7" borderId="15" xfId="0" applyNumberFormat="1" applyFont="1" applyFill="1" applyBorder="1" applyAlignment="1">
      <alignment horizontal="center" vertical="center"/>
    </xf>
    <xf numFmtId="164" fontId="17" fillId="7" borderId="17" xfId="0" applyNumberFormat="1" applyFont="1" applyFill="1" applyBorder="1" applyAlignment="1">
      <alignment horizontal="center" vertical="center"/>
    </xf>
    <xf numFmtId="166" fontId="18" fillId="7" borderId="18" xfId="1" applyNumberFormat="1" applyFont="1" applyFill="1" applyBorder="1" applyAlignment="1">
      <alignment vertical="center"/>
    </xf>
    <xf numFmtId="0" fontId="0" fillId="6" borderId="0" xfId="0" applyFill="1"/>
    <xf numFmtId="0" fontId="19" fillId="8" borderId="14" xfId="2" applyFont="1" applyFill="1" applyBorder="1" applyAlignment="1">
      <alignment horizontal="center" vertical="center" wrapText="1"/>
    </xf>
    <xf numFmtId="0" fontId="19" fillId="8" borderId="15" xfId="2" applyFont="1" applyFill="1" applyBorder="1" applyAlignment="1">
      <alignment horizontal="left" vertical="center" wrapText="1"/>
    </xf>
    <xf numFmtId="166" fontId="20" fillId="8" borderId="16" xfId="1" applyNumberFormat="1" applyFont="1" applyFill="1" applyBorder="1" applyAlignment="1">
      <alignment horizontal="center" vertical="center"/>
    </xf>
    <xf numFmtId="164" fontId="21" fillId="9" borderId="15" xfId="0" applyNumberFormat="1" applyFont="1" applyFill="1" applyBorder="1" applyAlignment="1">
      <alignment horizontal="center" vertical="center"/>
    </xf>
    <xf numFmtId="164" fontId="21" fillId="9" borderId="17" xfId="0" applyNumberFormat="1" applyFont="1" applyFill="1" applyBorder="1" applyAlignment="1">
      <alignment horizontal="center" vertical="center"/>
    </xf>
    <xf numFmtId="166" fontId="20" fillId="9" borderId="18" xfId="1" applyNumberFormat="1" applyFont="1" applyFill="1" applyBorder="1" applyAlignment="1">
      <alignment vertical="center"/>
    </xf>
    <xf numFmtId="0" fontId="0" fillId="8" borderId="0" xfId="0" applyFill="1"/>
    <xf numFmtId="0" fontId="13" fillId="10" borderId="14" xfId="2" applyFont="1" applyFill="1" applyBorder="1" applyAlignment="1">
      <alignment horizontal="center" vertical="center" wrapText="1"/>
    </xf>
    <xf numFmtId="0" fontId="13" fillId="10" borderId="15" xfId="2" applyFont="1" applyFill="1" applyBorder="1" applyAlignment="1">
      <alignment horizontal="left" vertical="center" wrapText="1" indent="1"/>
    </xf>
    <xf numFmtId="166" fontId="14" fillId="10" borderId="19" xfId="1" applyNumberFormat="1" applyFont="1" applyFill="1" applyBorder="1" applyAlignment="1">
      <alignment horizontal="center" vertical="center"/>
    </xf>
    <xf numFmtId="164" fontId="14" fillId="11" borderId="15" xfId="0" applyNumberFormat="1" applyFont="1" applyFill="1" applyBorder="1" applyAlignment="1">
      <alignment horizontal="center" vertical="center"/>
    </xf>
    <xf numFmtId="164" fontId="14" fillId="11" borderId="17" xfId="0" applyNumberFormat="1" applyFont="1" applyFill="1" applyBorder="1" applyAlignment="1">
      <alignment horizontal="center" vertical="center"/>
    </xf>
    <xf numFmtId="166" fontId="14" fillId="10" borderId="18" xfId="1" applyNumberFormat="1" applyFont="1" applyFill="1" applyBorder="1" applyAlignment="1">
      <alignment vertical="center"/>
    </xf>
    <xf numFmtId="0" fontId="0" fillId="12" borderId="0" xfId="0" applyFill="1"/>
    <xf numFmtId="0" fontId="14" fillId="0" borderId="14" xfId="2" applyFont="1" applyBorder="1" applyAlignment="1">
      <alignment horizontal="center" vertical="center" wrapText="1"/>
    </xf>
    <xf numFmtId="0" fontId="14" fillId="0" borderId="15" xfId="2" applyFont="1" applyBorder="1" applyAlignment="1">
      <alignment horizontal="left" vertical="center" wrapText="1" indent="2"/>
    </xf>
    <xf numFmtId="44" fontId="14" fillId="0" borderId="16" xfId="1" applyFont="1" applyBorder="1" applyAlignment="1">
      <alignment horizontal="center" vertical="center"/>
    </xf>
    <xf numFmtId="164" fontId="14" fillId="0" borderId="15" xfId="0" applyNumberFormat="1" applyFont="1" applyBorder="1" applyAlignment="1">
      <alignment horizontal="center" vertical="center"/>
    </xf>
    <xf numFmtId="164" fontId="14" fillId="0" borderId="17" xfId="0" applyNumberFormat="1" applyFont="1" applyBorder="1" applyAlignment="1">
      <alignment horizontal="center" vertical="center"/>
    </xf>
    <xf numFmtId="44" fontId="14" fillId="0" borderId="18" xfId="1" applyFont="1" applyBorder="1" applyAlignment="1">
      <alignment vertical="center"/>
    </xf>
    <xf numFmtId="0" fontId="14" fillId="2" borderId="14" xfId="2" applyFont="1" applyFill="1" applyBorder="1" applyAlignment="1">
      <alignment horizontal="center" vertical="center" wrapText="1"/>
    </xf>
    <xf numFmtId="0" fontId="14" fillId="2" borderId="15" xfId="2" applyFont="1" applyFill="1" applyBorder="1" applyAlignment="1">
      <alignment horizontal="left" vertical="center" wrapText="1" indent="2"/>
    </xf>
    <xf numFmtId="164" fontId="14" fillId="11" borderId="16" xfId="0" applyNumberFormat="1" applyFont="1" applyFill="1" applyBorder="1" applyAlignment="1">
      <alignment horizontal="center" vertical="center"/>
    </xf>
    <xf numFmtId="166" fontId="14" fillId="10" borderId="20" xfId="1" applyNumberFormat="1" applyFont="1" applyFill="1" applyBorder="1" applyAlignment="1">
      <alignment horizontal="center" vertical="center"/>
    </xf>
    <xf numFmtId="0" fontId="0" fillId="13" borderId="0" xfId="0" applyFill="1"/>
    <xf numFmtId="0" fontId="14" fillId="0" borderId="15" xfId="2" applyFont="1" applyBorder="1" applyAlignment="1">
      <alignment horizontal="center" vertical="center"/>
    </xf>
    <xf numFmtId="0" fontId="14" fillId="0" borderId="15" xfId="2" applyFont="1" applyBorder="1" applyAlignment="1">
      <alignment horizontal="left" vertical="center" wrapText="1" indent="3"/>
    </xf>
    <xf numFmtId="44" fontId="14" fillId="0" borderId="19" xfId="1" applyFont="1" applyBorder="1" applyAlignment="1">
      <alignment horizontal="center" vertical="center"/>
    </xf>
    <xf numFmtId="44" fontId="14" fillId="0" borderId="16" xfId="1" applyFont="1" applyFill="1" applyBorder="1" applyAlignment="1">
      <alignment horizontal="center" vertical="center"/>
    </xf>
    <xf numFmtId="0" fontId="22" fillId="10" borderId="14" xfId="2" applyFont="1" applyFill="1" applyBorder="1" applyAlignment="1">
      <alignment horizontal="center" vertical="center" wrapText="1"/>
    </xf>
    <xf numFmtId="0" fontId="22" fillId="10" borderId="15" xfId="2" applyFont="1" applyFill="1" applyBorder="1" applyAlignment="1">
      <alignment horizontal="left" vertical="center" wrapText="1" indent="2"/>
    </xf>
    <xf numFmtId="44" fontId="14" fillId="10" borderId="16" xfId="1" applyFont="1" applyFill="1" applyBorder="1" applyAlignment="1">
      <alignment horizontal="center" vertical="center"/>
    </xf>
    <xf numFmtId="164" fontId="22" fillId="10" borderId="15" xfId="0" applyNumberFormat="1" applyFont="1" applyFill="1" applyBorder="1" applyAlignment="1">
      <alignment horizontal="center" vertical="center"/>
    </xf>
    <xf numFmtId="164" fontId="22" fillId="10" borderId="17" xfId="0" applyNumberFormat="1" applyFont="1" applyFill="1" applyBorder="1" applyAlignment="1">
      <alignment horizontal="center" vertical="center"/>
    </xf>
    <xf numFmtId="44" fontId="22" fillId="10" borderId="18" xfId="1" applyFont="1" applyFill="1" applyBorder="1" applyAlignment="1">
      <alignment vertical="center"/>
    </xf>
    <xf numFmtId="0" fontId="0" fillId="14" borderId="0" xfId="0" applyFill="1"/>
    <xf numFmtId="0" fontId="0" fillId="10" borderId="0" xfId="0" applyFill="1"/>
    <xf numFmtId="0" fontId="0" fillId="15" borderId="0" xfId="0" applyFill="1"/>
    <xf numFmtId="44" fontId="14" fillId="0" borderId="19" xfId="1" applyFont="1" applyFill="1" applyBorder="1" applyAlignment="1">
      <alignment horizontal="center" vertical="center"/>
    </xf>
    <xf numFmtId="166" fontId="16" fillId="7" borderId="18" xfId="1" applyNumberFormat="1" applyFont="1" applyFill="1" applyBorder="1" applyAlignment="1">
      <alignment vertical="center"/>
    </xf>
    <xf numFmtId="0" fontId="0" fillId="4" borderId="0" xfId="0" applyFill="1"/>
    <xf numFmtId="0" fontId="14" fillId="10" borderId="15" xfId="2" applyFont="1" applyFill="1" applyBorder="1" applyAlignment="1">
      <alignment horizontal="left" vertical="center" wrapText="1" indent="1"/>
    </xf>
    <xf numFmtId="0" fontId="25" fillId="10" borderId="15" xfId="2" applyFont="1" applyFill="1" applyBorder="1" applyAlignment="1">
      <alignment horizontal="left" vertical="center" wrapText="1" indent="1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3" fillId="10" borderId="15" xfId="2" applyFont="1" applyFill="1" applyBorder="1" applyAlignment="1">
      <alignment horizontal="left" vertical="center" wrapText="1"/>
    </xf>
    <xf numFmtId="164" fontId="10" fillId="15" borderId="5" xfId="0" applyNumberFormat="1" applyFont="1" applyFill="1" applyBorder="1" applyAlignment="1">
      <alignment horizontal="center" vertical="center" wrapText="1"/>
    </xf>
    <xf numFmtId="0" fontId="27" fillId="16" borderId="14" xfId="2" applyFont="1" applyFill="1" applyBorder="1" applyAlignment="1">
      <alignment horizontal="center" vertical="center"/>
    </xf>
    <xf numFmtId="0" fontId="28" fillId="16" borderId="15" xfId="2" applyFont="1" applyFill="1" applyBorder="1" applyAlignment="1">
      <alignment horizontal="left" vertical="center"/>
    </xf>
    <xf numFmtId="166" fontId="28" fillId="16" borderId="16" xfId="1" applyNumberFormat="1" applyFont="1" applyFill="1" applyBorder="1" applyAlignment="1">
      <alignment horizontal="center" vertical="center"/>
    </xf>
    <xf numFmtId="164" fontId="29" fillId="17" borderId="15" xfId="0" applyNumberFormat="1" applyFont="1" applyFill="1" applyBorder="1" applyAlignment="1">
      <alignment horizontal="center" vertical="center"/>
    </xf>
    <xf numFmtId="164" fontId="29" fillId="17" borderId="17" xfId="0" applyNumberFormat="1" applyFont="1" applyFill="1" applyBorder="1" applyAlignment="1">
      <alignment horizontal="center" vertical="center"/>
    </xf>
    <xf numFmtId="166" fontId="28" fillId="17" borderId="18" xfId="1" applyNumberFormat="1" applyFont="1" applyFill="1" applyBorder="1" applyAlignment="1">
      <alignment vertical="center"/>
    </xf>
    <xf numFmtId="44" fontId="14" fillId="0" borderId="18" xfId="1" applyFont="1" applyFill="1" applyBorder="1" applyAlignment="1">
      <alignment vertical="center"/>
    </xf>
    <xf numFmtId="0" fontId="30" fillId="0" borderId="15" xfId="2" applyFont="1" applyBorder="1" applyAlignment="1">
      <alignment horizontal="left" vertical="center" wrapText="1" indent="2"/>
    </xf>
    <xf numFmtId="0" fontId="11" fillId="0" borderId="0" xfId="0" applyFont="1"/>
    <xf numFmtId="0" fontId="11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center" wrapText="1"/>
    </xf>
    <xf numFmtId="3" fontId="34" fillId="2" borderId="0" xfId="0" applyNumberFormat="1" applyFont="1" applyFill="1" applyAlignment="1">
      <alignment horizontal="centerContinuous" vertical="center" wrapText="1"/>
    </xf>
    <xf numFmtId="0" fontId="33" fillId="2" borderId="0" xfId="0" applyFont="1" applyFill="1" applyAlignment="1">
      <alignment horizontal="center" vertical="center" wrapText="1"/>
    </xf>
    <xf numFmtId="0" fontId="31" fillId="3" borderId="22" xfId="0" applyFont="1" applyFill="1" applyBorder="1" applyAlignment="1">
      <alignment horizontal="center" vertical="center" wrapText="1"/>
    </xf>
    <xf numFmtId="0" fontId="35" fillId="15" borderId="21" xfId="0" applyFont="1" applyFill="1" applyBorder="1" applyAlignment="1">
      <alignment wrapText="1"/>
    </xf>
    <xf numFmtId="164" fontId="4" fillId="2" borderId="0" xfId="0" applyNumberFormat="1" applyFont="1" applyFill="1" applyAlignment="1">
      <alignment horizontal="center" textRotation="90"/>
    </xf>
    <xf numFmtId="0" fontId="4" fillId="2" borderId="0" xfId="0" applyFont="1" applyFill="1" applyAlignment="1">
      <alignment horizontal="center" textRotation="90"/>
    </xf>
    <xf numFmtId="164" fontId="10" fillId="3" borderId="1" xfId="0" applyNumberFormat="1" applyFont="1" applyFill="1" applyBorder="1" applyAlignment="1">
      <alignment horizontal="center" vertical="center"/>
    </xf>
    <xf numFmtId="164" fontId="10" fillId="3" borderId="2" xfId="0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>
      <alignment horizontal="center" vertical="center"/>
    </xf>
    <xf numFmtId="164" fontId="4" fillId="0" borderId="0" xfId="0" applyNumberFormat="1" applyFont="1" applyAlignment="1">
      <alignment horizontal="center" textRotation="90"/>
    </xf>
    <xf numFmtId="0" fontId="4" fillId="0" borderId="0" xfId="0" applyFont="1" applyAlignment="1">
      <alignment horizontal="center" textRotation="90"/>
    </xf>
    <xf numFmtId="0" fontId="11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32" fillId="18" borderId="29" xfId="0" applyFont="1" applyFill="1" applyBorder="1" applyAlignment="1">
      <alignment horizontal="center" vertical="center" wrapText="1"/>
    </xf>
    <xf numFmtId="0" fontId="32" fillId="18" borderId="0" xfId="0" applyFont="1" applyFill="1" applyAlignment="1">
      <alignment horizontal="center" vertical="center" wrapText="1"/>
    </xf>
    <xf numFmtId="0" fontId="15" fillId="6" borderId="3" xfId="2" applyFont="1" applyFill="1" applyBorder="1" applyAlignment="1">
      <alignment horizontal="center" vertical="center"/>
    </xf>
    <xf numFmtId="0" fontId="15" fillId="6" borderId="1" xfId="2" applyFont="1" applyFill="1" applyBorder="1" applyAlignment="1">
      <alignment horizontal="center" vertical="center"/>
    </xf>
    <xf numFmtId="0" fontId="15" fillId="6" borderId="2" xfId="2" applyFont="1" applyFill="1" applyBorder="1" applyAlignment="1">
      <alignment horizontal="center" vertical="center"/>
    </xf>
    <xf numFmtId="0" fontId="31" fillId="3" borderId="22" xfId="0" applyFont="1" applyFill="1" applyBorder="1" applyAlignment="1">
      <alignment horizontal="center" vertical="center" wrapText="1"/>
    </xf>
  </cellXfs>
  <cellStyles count="6">
    <cellStyle name="Milliers 2" xfId="4" xr:uid="{3207BC16-DA4A-493E-9D47-9E3C518C8215}"/>
    <cellStyle name="Monétaire" xfId="1" builtinId="4"/>
    <cellStyle name="Monétaire 2" xfId="5" xr:uid="{369CE9F5-807C-4D04-BCBE-FFC32A35DEBA}"/>
    <cellStyle name="Normal" xfId="0" builtinId="0"/>
    <cellStyle name="Normal 2" xfId="3" xr:uid="{39681DEF-C77A-41D8-B79F-5D92F3C58EEE}"/>
    <cellStyle name="Normal_estia50" xfId="2" xr:uid="{4CF4C073-077E-437F-AEE4-9101BF3291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" Type="http://schemas.openxmlformats.org/officeDocument/2006/relationships/externalLink" Target="externalLinks/externalLink1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customXml" Target="../customXml/item1.xml"/><Relationship Id="rId10" Type="http://schemas.openxmlformats.org/officeDocument/2006/relationships/externalLink" Target="externalLinks/externalLink8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dev-axima\Rec_IntranetsData\SuiviCommercial\FV\Modeles\CONTRACTING\FV%20Projet%20CVC%20Agenc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.1.2\Base\53XXX\53462%20-%20ADP%20-%20H-LINE\02-%20ETUDES\13-AVP\16%20-%20ESTIMATION%20TCE\151369_8019_TN_ZT_G_TCE_AVP_SETEC_TAB_0050_B_Estimation%20TC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.1.2\Base\NICOLE\conventions\batiment%20central%20satolas\MODCONV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odatabmp\batmp\Bourdarios%20Grands%20Travaux\Etudes\02.%20DOSSIERS%20AFFAIRES%20EN%20COURS\001%20-%20TOULOUSE\TLS1606%20-%20HUB%20BARQUILII\06%20ETUDE\6.4%20DPGF\160520-%20DPGF%20-%20BARQUIL%20II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odatabmp\batmp\Bourdarios%20Grands%20Travaux\Etudes\02.%20DOSSIERS%20AFFAIRES%20EN%20COURS\001%20-%20TOULOUSE\TLS1609%20-%20AIRBUS%20BELUGA\02%20METRES\M&#233;tr&#233;s%20Julien\Documents%20de%20travail\4%20-%20CES\16%2010%2024%20M&#233;tr&#233;s%20CES.xlsx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setecgroup.sharepoint.com/sites/AffairesBordeaux-00357226-Donaldvalamer/Documents%20partages/57226%20%20-%20Donald%20va%20&#224;%20la%20mer/4_TRA/DCE/Dossier%20DCE%20-%20GC/Bordereau%201%20sous%20dossier%20A%20-%20Pi&#232;ces%20contractuelles/A08%20-%20CADRE%20DES%20PRIX/SIG%20P--V9%20EXT%20EST%2024%2024%200262%20A%20-%20DE.xlsx?F3FFF119" TargetMode="External"/><Relationship Id="rId1" Type="http://schemas.openxmlformats.org/officeDocument/2006/relationships/externalLinkPath" Target="file:///\\F3FFF119\SIG%20P--V9%20EXT%20EST%2024%2024%200262%20A%20-%20DE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6.90\Base\Users\Utilisateur\Desktop\DPGF%20PROTECTION%20INCENDI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odatabmp\batmp\Bourdarios%20Grands%20Travaux\Etudes\02.%20DOSSIERS%20AFFAIRES%20EN%20COURS\001%20-%20TOULOUSE\TLS1515%20-%20CROUS%20CHAPOU\02%20METRES\150804%20DPGF%20V0%20JULIEN%20CHAPO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8.1.2\Base\Toulouse\Etudes\02.%20EN%20COURS\T&amp;E\TE21003%20CHIVA%20LAVELANET\00%20-%20OFFRES\07%20ENGAGEMENT\03%20Bouclage\09-VENTE\210408-%20DPGF%20CHIVA%20Bouclage%2014%20959%20M&#836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oulouse\Etudes\02.%20EN%20COURS\T&amp;E\TE21003%20CHIVA%20LAVELANET\06%20ETUDE\01%20-%20DPGF\201116%20-%20DPGF%20TRGB%20pr&#233;pa%20BAFO%20&#224;%2028%20595%20k&#836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odatabmp\batmp\Bourdarios%20Grands%20Travaux\Etudes\02.%20DOSSIERS%20AFFAIRES%20EN%20COURS\001%20-%20TOULOUSE\TLS1616%20-%20LA%20MAILLE%20HAB%20TLSE\06%20ETUDE\6.4%20DPGF\170315-%20DPGF%20LA%20MAIL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odatabmp\batmp\Bourdarios%20Grands%20Travaux\Etudes\02.%20DOSSIERS%20AFFAIRES%20EN%20COURS\001%20-%20TOULOUSE\TLS1714%20-%20LIEBHERR%20NRJ\06%20ETUDE\01%20-%20DPGF\170425-DPGF%20Beluga%20-%20ILF%202.0-%203EME%20TOUR-%20apr&#233;s%20bouclag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odatabmp\batmp\Toulouse\Etudes\02.%20EN%20COURS\T&amp;E\TE21003%20CHIVA%20LAVELANET\06%20ETUDE\01%20-%20ESTIM\210217%20Estim%20CHIVA%20ESQ%20base%20BMC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odatabmp\batmp\Toulouse\Etudes\03.%20TRAITEES\2020\TE18068%20ATBD%202i%20-%20HUTCHINSON\06%20ETUDE\02%20-%20DPGF\191118%20DPGF%20HUTCHINSON%20TRANSFERT%20PRO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odatabmp\batmp\Bourdarios%20Grands%20Travaux\Etudes\02.%20EN%20COURS\TLS\TLS1712%20-%20K&amp;B%20HOTEL%20BLAGNAC\06%20ETUDE\6.3%20DPGF\170711%20-%20HH%20Blagnac%20-%20DPGF%20-%20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odatabmp\batmp\Bourdarios%20Grands%20Travaux\Etudes\02.%20EN%20COURS\TLS\TL1809%20-%20CITE%20DES%20CHERCHEURS\06%20ETUDE\03%20DPGF\180622%20DPGF%20CIC%20T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FFECTATION METIERS"/>
      <sheetName val="GENERALITES"/>
      <sheetName val="VENTE"/>
      <sheetName val="ENVIRONNEMENT"/>
      <sheetName val="ESSAIS"/>
      <sheetName val="ABATTEMENTS"/>
      <sheetName val="VARIANTES OPTIONS"/>
      <sheetName val="INTERFACE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16">
          <cell r="N16">
            <v>0</v>
          </cell>
        </row>
        <row r="17">
          <cell r="S17">
            <v>0</v>
          </cell>
        </row>
        <row r="18">
          <cell r="N18">
            <v>0</v>
          </cell>
        </row>
        <row r="19">
          <cell r="S19">
            <v>0</v>
          </cell>
        </row>
        <row r="20">
          <cell r="N20">
            <v>0</v>
          </cell>
        </row>
        <row r="21">
          <cell r="S21">
            <v>0</v>
          </cell>
        </row>
        <row r="22">
          <cell r="N22">
            <v>0</v>
          </cell>
        </row>
        <row r="23">
          <cell r="S23">
            <v>0</v>
          </cell>
        </row>
        <row r="41">
          <cell r="N41">
            <v>0</v>
          </cell>
        </row>
        <row r="42">
          <cell r="S42">
            <v>0</v>
          </cell>
        </row>
        <row r="43">
          <cell r="N43">
            <v>0</v>
          </cell>
        </row>
        <row r="44">
          <cell r="S44">
            <v>0</v>
          </cell>
        </row>
        <row r="45">
          <cell r="N45">
            <v>0</v>
          </cell>
        </row>
        <row r="46">
          <cell r="S46">
            <v>0</v>
          </cell>
        </row>
        <row r="47">
          <cell r="N47">
            <v>0</v>
          </cell>
        </row>
        <row r="48">
          <cell r="S48">
            <v>0</v>
          </cell>
        </row>
      </sheetData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G"/>
      <sheetName val="RECAP TCE"/>
      <sheetName val="RECAP VRD"/>
      <sheetName val="RECAP GO-CM"/>
      <sheetName val="RECAP CES"/>
      <sheetName val="RECAP CFO-CFA"/>
      <sheetName val="RECAP PLB-AC"/>
      <sheetName val="RECAP CVC"/>
      <sheetName val="RECAP P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âches"/>
      <sheetName val="répartition"/>
      <sheetName val="hono ARCHI - ING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"/>
      <sheetName val="Finitions"/>
      <sheetName val="Piéces"/>
      <sheetName val="S-Client"/>
      <sheetName val="Récap"/>
      <sheetName val="Taches"/>
      <sheetName val="1-GO"/>
      <sheetName val="1-VRD"/>
      <sheetName val="2-EV"/>
      <sheetName val="04-CHAR"/>
      <sheetName val="05-COUV"/>
      <sheetName val="06-BARD"/>
      <sheetName val="07-MEXT"/>
      <sheetName val="08-SER"/>
      <sheetName val="09-PORT"/>
      <sheetName val="10- EQUIP"/>
      <sheetName val="11- ASC"/>
      <sheetName val="12-PLAT"/>
      <sheetName val="13-MINT"/>
      <sheetName val="14-SOL"/>
      <sheetName val="15-PEINT"/>
      <sheetName val="16- CVC"/>
      <sheetName val="17-ELEC"/>
      <sheetName val="18-IN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itions"/>
      <sheetName val="Détails pièces"/>
      <sheetName val="MCES"/>
      <sheetName val="PIèces"/>
      <sheetName val="Parachèvem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lot 1"/>
      <sheetName val="SYNTHESE lot 2"/>
      <sheetName val="METRES"/>
      <sheetName val="CDPGF GC"/>
      <sheetName val="CALC"/>
    </sheetNames>
    <sheetDataSet>
      <sheetData sheetId="0">
        <row r="5">
          <cell r="T5" t="str">
            <v>OA 1 : Canaussèque</v>
          </cell>
        </row>
        <row r="9">
          <cell r="A9" t="str">
            <v>A</v>
          </cell>
          <cell r="B9" t="str">
            <v>TRAVAUX</v>
          </cell>
          <cell r="C9" t="str">
            <v xml:space="preserve"> </v>
          </cell>
        </row>
        <row r="10">
          <cell r="A10" t="str">
            <v>A0000</v>
          </cell>
          <cell r="B10" t="str">
            <v>INSTALLATIONS GENERALES</v>
          </cell>
        </row>
        <row r="11">
          <cell r="A11" t="str">
            <v>A0100</v>
          </cell>
          <cell r="B11" t="str">
            <v>Installations de chantier générale</v>
          </cell>
        </row>
        <row r="12">
          <cell r="A12" t="str">
            <v>A0101</v>
          </cell>
          <cell r="B12" t="str">
            <v>installation de chantier générale + base vie principale</v>
          </cell>
          <cell r="C12" t="str">
            <v>Ft</v>
          </cell>
        </row>
        <row r="13">
          <cell r="A13" t="str">
            <v>A0200</v>
          </cell>
          <cell r="B13" t="str">
            <v>Mission topographiques</v>
          </cell>
        </row>
        <row r="14">
          <cell r="A14" t="str">
            <v>A0201</v>
          </cell>
          <cell r="B14" t="str">
            <v>Mission topo : Levé topographique de Néou + Polygonal</v>
          </cell>
          <cell r="C14" t="str">
            <v>Ft</v>
          </cell>
        </row>
        <row r="15">
          <cell r="A15" t="str">
            <v>A0202</v>
          </cell>
          <cell r="B15" t="str">
            <v>Mission topo : Levé topographique de Mano + Polygonal</v>
          </cell>
          <cell r="C15" t="str">
            <v>Ft</v>
          </cell>
        </row>
        <row r="16">
          <cell r="A16" t="str">
            <v>A0203</v>
          </cell>
          <cell r="B16" t="str">
            <v>Mission topo : Levé topographique de Canaussèque + Polygonal</v>
          </cell>
          <cell r="C16" t="str">
            <v>Ft</v>
          </cell>
        </row>
        <row r="17">
          <cell r="A17" t="str">
            <v>A0300</v>
          </cell>
          <cell r="B17" t="str">
            <v>Enviro-sécurité</v>
          </cell>
        </row>
        <row r="18">
          <cell r="A18" t="str">
            <v>A0301</v>
          </cell>
          <cell r="B18" t="str">
            <v>Suivi environnement</v>
          </cell>
          <cell r="C18" t="str">
            <v>Ft</v>
          </cell>
        </row>
        <row r="19">
          <cell r="A19" t="str">
            <v>A0302</v>
          </cell>
          <cell r="B19" t="str">
            <v>Mission sécurité</v>
          </cell>
          <cell r="C19" t="str">
            <v>Ft</v>
          </cell>
        </row>
        <row r="21">
          <cell r="A21" t="str">
            <v>A0500</v>
          </cell>
          <cell r="B21" t="str">
            <v>PRIX GENERAUX OA</v>
          </cell>
        </row>
        <row r="22">
          <cell r="A22" t="str">
            <v>A0500</v>
          </cell>
          <cell r="B22" t="str">
            <v>Installations de chantier spécifiques OA y.c. frais de fonctionnement</v>
          </cell>
        </row>
        <row r="23">
          <cell r="A23" t="str">
            <v>A0501</v>
          </cell>
          <cell r="B23" t="str">
            <v>Installation de chantier secondaire pour Néou</v>
          </cell>
          <cell r="C23" t="str">
            <v>Ft</v>
          </cell>
        </row>
        <row r="24">
          <cell r="A24" t="str">
            <v>A0502</v>
          </cell>
          <cell r="B24" t="str">
            <v>Installation de chantier secondaire pour Mano</v>
          </cell>
          <cell r="C24" t="str">
            <v>Ft</v>
          </cell>
        </row>
        <row r="25">
          <cell r="A25" t="str">
            <v>A0503</v>
          </cell>
          <cell r="B25" t="str">
            <v>Installation de chantier secondaire pour Canaussèque</v>
          </cell>
          <cell r="C25" t="str">
            <v>Ft</v>
          </cell>
        </row>
        <row r="26">
          <cell r="A26" t="str">
            <v>A0600</v>
          </cell>
          <cell r="B26" t="str">
            <v>Qualité</v>
          </cell>
        </row>
        <row r="27">
          <cell r="A27" t="str">
            <v>A0601</v>
          </cell>
          <cell r="B27" t="str">
            <v>Contrôle externe des études d'exécution d'OA</v>
          </cell>
          <cell r="C27" t="str">
            <v>Ft</v>
          </cell>
        </row>
        <row r="28">
          <cell r="A28" t="str">
            <v>A0602</v>
          </cell>
          <cell r="B28" t="str">
            <v>Contrôle externe des travaux</v>
          </cell>
          <cell r="C28" t="str">
            <v>Ft</v>
          </cell>
        </row>
        <row r="29">
          <cell r="A29" t="str">
            <v>A0603</v>
          </cell>
          <cell r="B29" t="str">
            <v>Assurance qualité et PAQ</v>
          </cell>
          <cell r="C29" t="str">
            <v>Ft</v>
          </cell>
        </row>
        <row r="30">
          <cell r="A30" t="str">
            <v>A0700</v>
          </cell>
          <cell r="B30" t="str">
            <v>Etudes</v>
          </cell>
        </row>
        <row r="31">
          <cell r="A31" t="str">
            <v>A0701</v>
          </cell>
          <cell r="B31" t="str">
            <v>Coordination études et travaux (CET)</v>
          </cell>
          <cell r="C31" t="str">
            <v>Ft</v>
          </cell>
        </row>
        <row r="32">
          <cell r="A32" t="str">
            <v>A0702</v>
          </cell>
          <cell r="B32" t="str">
            <v>Etudes d'exécution de Néou (yc G3)</v>
          </cell>
          <cell r="C32" t="str">
            <v>Ft</v>
          </cell>
        </row>
        <row r="33">
          <cell r="A33" t="str">
            <v>A0703</v>
          </cell>
          <cell r="B33" t="str">
            <v>Etudes d'exécution de Mano (yc G3)</v>
          </cell>
          <cell r="C33" t="str">
            <v>Ft</v>
          </cell>
        </row>
        <row r="34">
          <cell r="A34" t="str">
            <v>A0704</v>
          </cell>
          <cell r="B34" t="str">
            <v>Etudes d'exécution de Cannaussèque (yc G3)</v>
          </cell>
          <cell r="C34" t="str">
            <v>Ft</v>
          </cell>
        </row>
        <row r="35">
          <cell r="A35" t="str">
            <v>A0707</v>
          </cell>
          <cell r="B35" t="str">
            <v>Réalisation des méthodes d'exécution et planification</v>
          </cell>
          <cell r="C35" t="str">
            <v>Ft</v>
          </cell>
        </row>
        <row r="36">
          <cell r="A36" t="str">
            <v>A0709</v>
          </cell>
          <cell r="B36" t="str">
            <v>Récolement - DOE</v>
          </cell>
          <cell r="C36" t="str">
            <v>Ft</v>
          </cell>
        </row>
        <row r="38">
          <cell r="A38" t="str">
            <v>A0600</v>
          </cell>
          <cell r="B38" t="str">
            <v xml:space="preserve">MESURES ENVIRONNEMENTALES </v>
          </cell>
        </row>
        <row r="39">
          <cell r="A39" t="str">
            <v>A0600</v>
          </cell>
          <cell r="B39" t="str">
            <v xml:space="preserve">Mesures environnementales </v>
          </cell>
        </row>
        <row r="40">
          <cell r="A40" t="str">
            <v>A0601</v>
          </cell>
          <cell r="B40" t="str">
            <v xml:space="preserve">MR4 : Mise en place d'un assainissement provisoire </v>
          </cell>
          <cell r="C40" t="str">
            <v>Ft</v>
          </cell>
        </row>
        <row r="41">
          <cell r="A41" t="str">
            <v>A0602</v>
          </cell>
          <cell r="B41" t="str">
            <v>MR07 : Balisage des emprises et mise en défens</v>
          </cell>
          <cell r="C41" t="str">
            <v>Ft</v>
          </cell>
        </row>
        <row r="42">
          <cell r="A42" t="str">
            <v>A0603</v>
          </cell>
          <cell r="B42" t="str">
            <v>MR10 : Vérification par un écologue de l'absence de chiroptères + rapport</v>
          </cell>
          <cell r="C42" t="str">
            <v>Ft</v>
          </cell>
        </row>
        <row r="43">
          <cell r="A43" t="str">
            <v>A0604</v>
          </cell>
          <cell r="B43" t="str">
            <v>MA1 : Réalisation d'une mare sur cannaussèque</v>
          </cell>
          <cell r="C43" t="str">
            <v>Ft</v>
          </cell>
        </row>
        <row r="45">
          <cell r="A45" t="str">
            <v>A1000</v>
          </cell>
          <cell r="B45" t="str">
            <v>TRAVAUX PREPARATOIRES POUR LES OUVRAGES D'ART</v>
          </cell>
        </row>
        <row r="46">
          <cell r="A46" t="str">
            <v>A1100</v>
          </cell>
          <cell r="B46" t="str">
            <v>Démolitions de tout venant</v>
          </cell>
        </row>
        <row r="47">
          <cell r="A47" t="str">
            <v>A1101</v>
          </cell>
          <cell r="B47" t="str">
            <v>Démolition de blocs béton ou d'ouvrages métalliques rencontrés lors des fouilles</v>
          </cell>
          <cell r="C47" t="str">
            <v>m³</v>
          </cell>
        </row>
        <row r="48">
          <cell r="A48" t="str">
            <v>A1110</v>
          </cell>
          <cell r="B48" t="str">
            <v>Dépose des équipements sur les ponts routes existants</v>
          </cell>
        </row>
        <row r="49">
          <cell r="A49" t="str">
            <v>A1111</v>
          </cell>
          <cell r="B49" t="str">
            <v>Neou</v>
          </cell>
          <cell r="C49" t="str">
            <v>Ft</v>
          </cell>
        </row>
        <row r="50">
          <cell r="A50" t="str">
            <v>A1112</v>
          </cell>
          <cell r="B50" t="str">
            <v>Mano</v>
          </cell>
          <cell r="C50" t="str">
            <v>Ft</v>
          </cell>
        </row>
        <row r="51">
          <cell r="A51" t="str">
            <v>A1113</v>
          </cell>
          <cell r="B51" t="str">
            <v>Canausséque</v>
          </cell>
          <cell r="C51" t="str">
            <v>Ft</v>
          </cell>
        </row>
        <row r="52">
          <cell r="A52" t="str">
            <v>A1114</v>
          </cell>
          <cell r="B52" t="str">
            <v>Dépose de Herse</v>
          </cell>
          <cell r="C52" t="str">
            <v>Ft</v>
          </cell>
        </row>
        <row r="53">
          <cell r="A53" t="str">
            <v>A1115</v>
          </cell>
          <cell r="B53" t="str">
            <v>Plus-value pour présence de plomb sur les garde-corps ou herse</v>
          </cell>
          <cell r="C53" t="str">
            <v>Ft</v>
          </cell>
        </row>
        <row r="54">
          <cell r="A54" t="str">
            <v>A1116</v>
          </cell>
          <cell r="B54" t="str">
            <v>Dépose des canniveaux sur ouvrage</v>
          </cell>
          <cell r="C54" t="str">
            <v>Ft</v>
          </cell>
        </row>
        <row r="55">
          <cell r="A55" t="str">
            <v>A1120</v>
          </cell>
          <cell r="B55" t="str">
            <v>Dépose chaussée</v>
          </cell>
        </row>
        <row r="56">
          <cell r="A56" t="str">
            <v>A1121</v>
          </cell>
          <cell r="B56" t="str">
            <v xml:space="preserve">NEOU - Rabotage de chaussée sur et hors ouvrage </v>
          </cell>
          <cell r="C56" t="str">
            <v>Ft</v>
          </cell>
        </row>
        <row r="57">
          <cell r="A57" t="str">
            <v>A1122</v>
          </cell>
          <cell r="B57" t="str">
            <v xml:space="preserve">Mano - Rabotage de chaussée sur et hors ouvrage </v>
          </cell>
          <cell r="C57" t="str">
            <v>Ft</v>
          </cell>
        </row>
        <row r="58">
          <cell r="A58" t="str">
            <v>A1123</v>
          </cell>
          <cell r="B58" t="str">
            <v xml:space="preserve">CANNAUSSEQUE - Rabotage de chaussée sur et hors ouvrage </v>
          </cell>
          <cell r="C58" t="str">
            <v>Ft</v>
          </cell>
        </row>
        <row r="59">
          <cell r="A59" t="str">
            <v>A1130</v>
          </cell>
          <cell r="B59" t="str">
            <v>Démolition d'ouvrage</v>
          </cell>
        </row>
        <row r="60">
          <cell r="A60" t="str">
            <v>A1131</v>
          </cell>
          <cell r="B60" t="str">
            <v>Démolition du pont de Néou y compris évacuation</v>
          </cell>
          <cell r="C60" t="str">
            <v>Ft</v>
          </cell>
        </row>
        <row r="61">
          <cell r="A61" t="str">
            <v>A1132</v>
          </cell>
          <cell r="B61" t="str">
            <v>Démolition du pont de Mano y compris évacuation</v>
          </cell>
          <cell r="C61" t="str">
            <v>Ft</v>
          </cell>
        </row>
        <row r="62">
          <cell r="A62" t="str">
            <v>A1133</v>
          </cell>
          <cell r="B62" t="str">
            <v>Démolition du pont de Canbaussèque y compris évacuation</v>
          </cell>
          <cell r="C62" t="str">
            <v>Ft</v>
          </cell>
        </row>
        <row r="63">
          <cell r="A63" t="str">
            <v>A1200</v>
          </cell>
        </row>
        <row r="66">
          <cell r="A66" t="str">
            <v>A1300</v>
          </cell>
          <cell r="B66" t="str">
            <v>Ouvrage provisoire</v>
          </cell>
        </row>
        <row r="67">
          <cell r="A67" t="str">
            <v>A1301</v>
          </cell>
          <cell r="B67" t="str">
            <v>Ouvrage provisoire de Mano</v>
          </cell>
          <cell r="C67" t="str">
            <v>Ft</v>
          </cell>
        </row>
        <row r="68">
          <cell r="A68" t="str">
            <v>A1302</v>
          </cell>
          <cell r="B68" t="str">
            <v>Ouvrage provisoire de Canaussèque</v>
          </cell>
          <cell r="C68" t="str">
            <v>Ft</v>
          </cell>
        </row>
        <row r="70">
          <cell r="A70" t="str">
            <v>A2000</v>
          </cell>
          <cell r="B70" t="str">
            <v>TERRASSEMENTS POUR LES OUVRAGES D'ART</v>
          </cell>
        </row>
        <row r="71">
          <cell r="A71" t="str">
            <v>A2100</v>
          </cell>
          <cell r="B71" t="str">
            <v>Déblais pour ouvrages d'art</v>
          </cell>
        </row>
        <row r="72">
          <cell r="A72" t="str">
            <v>A2101</v>
          </cell>
          <cell r="B72" t="str">
            <v>Fouilles en terrain ordinaire</v>
          </cell>
          <cell r="C72" t="str">
            <v>Ft</v>
          </cell>
        </row>
        <row r="73">
          <cell r="A73" t="str">
            <v>A2102</v>
          </cell>
          <cell r="B73" t="str">
            <v>Évacuation de matériaux issus des déblais sur la parcelle 700 du CEA</v>
          </cell>
          <cell r="C73" t="str">
            <v>Ft</v>
          </cell>
        </row>
        <row r="74">
          <cell r="A74" t="str">
            <v>A2200</v>
          </cell>
          <cell r="B74" t="str">
            <v>Remblais pour ouvrages d'art</v>
          </cell>
        </row>
        <row r="75">
          <cell r="A75" t="str">
            <v>A2201</v>
          </cell>
          <cell r="B75" t="str">
            <v>Fourniture et mise en œuvre de remblais de fouille R1</v>
          </cell>
          <cell r="C75" t="str">
            <v>Ft</v>
          </cell>
        </row>
        <row r="76">
          <cell r="A76" t="str">
            <v>A2202</v>
          </cell>
          <cell r="B76" t="str">
            <v>Fourniture et mise en œuvre des remblais techniques R3</v>
          </cell>
          <cell r="C76" t="str">
            <v>Ft</v>
          </cell>
        </row>
        <row r="77">
          <cell r="A77" t="str">
            <v>A2203</v>
          </cell>
          <cell r="B77" t="str">
            <v>Aménagement de berges par enrochement</v>
          </cell>
          <cell r="C77" t="str">
            <v>Ft</v>
          </cell>
        </row>
        <row r="79">
          <cell r="A79" t="str">
            <v>A3000</v>
          </cell>
          <cell r="B79" t="str">
            <v>FONDATIONS PROFONDES ET OUVRAGES GEOTECHNIQUES</v>
          </cell>
        </row>
        <row r="80">
          <cell r="A80" t="str">
            <v>A3100</v>
          </cell>
          <cell r="B80" t="str">
            <v>Pieux</v>
          </cell>
        </row>
        <row r="81">
          <cell r="A81" t="str">
            <v>A3101</v>
          </cell>
          <cell r="B81" t="str">
            <v>Amenée, installation et repli du matériel de forage de pieux, y compris immobilisation</v>
          </cell>
          <cell r="C81" t="str">
            <v>Ft</v>
          </cell>
        </row>
        <row r="82">
          <cell r="A82" t="str">
            <v>A3110</v>
          </cell>
          <cell r="B82" t="str">
            <v>Forage de pieux</v>
          </cell>
        </row>
        <row r="83">
          <cell r="A83" t="str">
            <v>A3111</v>
          </cell>
          <cell r="B83" t="str">
            <v>Forage de pieux Φ620</v>
          </cell>
          <cell r="C83" t="str">
            <v>Ft</v>
          </cell>
        </row>
        <row r="84">
          <cell r="A84" t="str">
            <v>A3112</v>
          </cell>
          <cell r="B84" t="str">
            <v>Forage de pieux Φ820</v>
          </cell>
          <cell r="C84" t="str">
            <v>Ft</v>
          </cell>
        </row>
        <row r="85">
          <cell r="A85" t="str">
            <v>A3113</v>
          </cell>
          <cell r="B85" t="str">
            <v>Forage de pieux Φ1020</v>
          </cell>
          <cell r="C85" t="str">
            <v>Ft</v>
          </cell>
        </row>
        <row r="86">
          <cell r="A86" t="str">
            <v>A3114</v>
          </cell>
          <cell r="B86" t="str">
            <v xml:space="preserve">Gaine métallique définitive </v>
          </cell>
        </row>
        <row r="87">
          <cell r="A87" t="str">
            <v>A3114 a</v>
          </cell>
          <cell r="B87" t="str">
            <v>Gaine métallique définitive Φ620</v>
          </cell>
          <cell r="C87" t="str">
            <v>Ft</v>
          </cell>
        </row>
        <row r="88">
          <cell r="A88" t="str">
            <v>A3114 b</v>
          </cell>
          <cell r="B88" t="str">
            <v>Gaine métallique définitive Φ820</v>
          </cell>
          <cell r="C88" t="str">
            <v>Ft</v>
          </cell>
        </row>
        <row r="89">
          <cell r="A89" t="str">
            <v>A3114 c</v>
          </cell>
          <cell r="B89" t="str">
            <v>Gaine métallique définitive Φ1020</v>
          </cell>
          <cell r="C89" t="str">
            <v>Ft</v>
          </cell>
        </row>
        <row r="90">
          <cell r="A90" t="str">
            <v>A3115</v>
          </cell>
          <cell r="B90" t="str">
            <v>Armatures pour pieux</v>
          </cell>
        </row>
        <row r="91">
          <cell r="A91" t="str">
            <v>A3115 a</v>
          </cell>
          <cell r="B91" t="str">
            <v>Armatures pour pieux Φ620</v>
          </cell>
          <cell r="C91" t="str">
            <v>Ft</v>
          </cell>
        </row>
        <row r="92">
          <cell r="A92" t="str">
            <v>A3115 b</v>
          </cell>
          <cell r="B92" t="str">
            <v>Armatures pour pieux Φ820</v>
          </cell>
          <cell r="C92" t="str">
            <v>Ft</v>
          </cell>
        </row>
        <row r="93">
          <cell r="A93" t="str">
            <v>A3115 c</v>
          </cell>
          <cell r="B93" t="str">
            <v>Armatures pour pieux Φ1020</v>
          </cell>
          <cell r="C93" t="str">
            <v>Ft</v>
          </cell>
        </row>
        <row r="94">
          <cell r="A94" t="str">
            <v>A3116</v>
          </cell>
          <cell r="B94" t="str">
            <v>Tubes Φ50/60 pour auscultation sonique</v>
          </cell>
          <cell r="C94" t="str">
            <v>Ft</v>
          </cell>
        </row>
        <row r="95">
          <cell r="A95" t="str">
            <v>A3117</v>
          </cell>
          <cell r="B95" t="str">
            <v xml:space="preserve">Tubes Φ102/114 pour carottage et auscultation sonique </v>
          </cell>
          <cell r="C95" t="str">
            <v>Ft</v>
          </cell>
        </row>
        <row r="96">
          <cell r="A96" t="str">
            <v>A3118</v>
          </cell>
          <cell r="B96" t="str">
            <v>Béton pour pieu</v>
          </cell>
        </row>
        <row r="97">
          <cell r="A97" t="str">
            <v>A3118 a</v>
          </cell>
          <cell r="B97" t="str">
            <v>Béton pour pieu Φ620</v>
          </cell>
          <cell r="C97" t="str">
            <v>Ft</v>
          </cell>
        </row>
        <row r="98">
          <cell r="A98" t="str">
            <v>A3118 b</v>
          </cell>
          <cell r="B98" t="str">
            <v>Béton pour pieu Φ820</v>
          </cell>
          <cell r="C98" t="str">
            <v>Ft</v>
          </cell>
        </row>
        <row r="99">
          <cell r="A99" t="str">
            <v>A3118 c</v>
          </cell>
          <cell r="B99" t="str">
            <v>Béton pour pieu Φ1020</v>
          </cell>
          <cell r="C99" t="str">
            <v>Ft</v>
          </cell>
        </row>
        <row r="100">
          <cell r="A100" t="str">
            <v>A3119</v>
          </cell>
          <cell r="B100" t="str">
            <v>Auscultation sonique de pieux</v>
          </cell>
          <cell r="C100" t="str">
            <v>Ft</v>
          </cell>
        </row>
        <row r="101">
          <cell r="A101" t="str">
            <v>A3120</v>
          </cell>
          <cell r="B101" t="str">
            <v>Carrotage de pieux</v>
          </cell>
          <cell r="C101" t="str">
            <v>Ft</v>
          </cell>
        </row>
        <row r="102">
          <cell r="A102" t="str">
            <v>A3140</v>
          </cell>
          <cell r="B102" t="str">
            <v>Recépage de pieux</v>
          </cell>
        </row>
        <row r="103">
          <cell r="A103" t="str">
            <v>A3141</v>
          </cell>
          <cell r="B103" t="str">
            <v>Recépage de pieux Φ620</v>
          </cell>
          <cell r="C103" t="str">
            <v>Ft</v>
          </cell>
        </row>
        <row r="104">
          <cell r="A104" t="str">
            <v>A3142</v>
          </cell>
          <cell r="B104" t="str">
            <v>Recépage de pieux Φ820</v>
          </cell>
          <cell r="C104" t="str">
            <v>Ft</v>
          </cell>
        </row>
        <row r="105">
          <cell r="A105" t="str">
            <v>A3143</v>
          </cell>
          <cell r="B105" t="str">
            <v>Recépage de pieux Φ1020</v>
          </cell>
          <cell r="C105" t="str">
            <v>Ft</v>
          </cell>
        </row>
        <row r="107">
          <cell r="A107" t="str">
            <v>A4000</v>
          </cell>
          <cell r="B107" t="str">
            <v xml:space="preserve">STRUCTURES </v>
          </cell>
        </row>
        <row r="108">
          <cell r="A108" t="str">
            <v>A4100</v>
          </cell>
          <cell r="B108" t="str">
            <v>Coffrages</v>
          </cell>
        </row>
        <row r="109">
          <cell r="A109" t="str">
            <v>A4101</v>
          </cell>
          <cell r="B109" t="str">
            <v>Coffrages pour parement simple</v>
          </cell>
          <cell r="C109" t="str">
            <v>Ft</v>
          </cell>
        </row>
        <row r="110">
          <cell r="A110" t="str">
            <v>A4102</v>
          </cell>
          <cell r="B110" t="str">
            <v xml:space="preserve">Coffrage pour parement fin </v>
          </cell>
          <cell r="C110" t="str">
            <v>Ft</v>
          </cell>
        </row>
        <row r="111">
          <cell r="A111" t="str">
            <v>A4110</v>
          </cell>
          <cell r="B111" t="str">
            <v>Echafaudages et cintres</v>
          </cell>
        </row>
        <row r="112">
          <cell r="A112" t="str">
            <v>A4111</v>
          </cell>
          <cell r="B112" t="str">
            <v>Echafaudages et cintre pour la construction de l'ouvrage de Néou</v>
          </cell>
          <cell r="C112" t="str">
            <v>Ft</v>
          </cell>
        </row>
        <row r="113">
          <cell r="A113" t="str">
            <v>A4112</v>
          </cell>
          <cell r="B113" t="str">
            <v>Echafaudages et cintre pour la construction de l'ouvrage de Mano</v>
          </cell>
          <cell r="C113" t="str">
            <v>Ft</v>
          </cell>
        </row>
        <row r="114">
          <cell r="A114" t="str">
            <v>A4113</v>
          </cell>
          <cell r="B114" t="str">
            <v>Echafaudages et cintre pour la construction de l'ouvrage de Cannaussèque</v>
          </cell>
          <cell r="C114" t="str">
            <v>Ft</v>
          </cell>
        </row>
        <row r="115">
          <cell r="A115" t="str">
            <v>A4200</v>
          </cell>
          <cell r="B115" t="str">
            <v>Bétons</v>
          </cell>
        </row>
        <row r="116">
          <cell r="A116" t="str">
            <v>A4201</v>
          </cell>
          <cell r="B116" t="str">
            <v>Béton de propreté</v>
          </cell>
          <cell r="C116" t="str">
            <v>Ft</v>
          </cell>
        </row>
        <row r="117">
          <cell r="A117" t="str">
            <v>A4210</v>
          </cell>
          <cell r="B117" t="str">
            <v>Bétons de structure</v>
          </cell>
        </row>
        <row r="118">
          <cell r="A118" t="str">
            <v>A4211</v>
          </cell>
          <cell r="B118" t="str">
            <v>Béton d'ouvrage C35/45</v>
          </cell>
          <cell r="C118" t="str">
            <v>Ft</v>
          </cell>
        </row>
        <row r="119">
          <cell r="A119" t="str">
            <v>A4212</v>
          </cell>
          <cell r="B119" t="str">
            <v>Béton pour longrines sous DR C30/37</v>
          </cell>
          <cell r="C119" t="str">
            <v>Ft</v>
          </cell>
        </row>
        <row r="120">
          <cell r="A120" t="str">
            <v>A4213</v>
          </cell>
          <cell r="B120" t="str">
            <v>Béton pour hourdage des enrochements</v>
          </cell>
          <cell r="C120" t="str">
            <v>Ft</v>
          </cell>
        </row>
        <row r="121">
          <cell r="A121" t="str">
            <v>A4214</v>
          </cell>
          <cell r="B121" t="str">
            <v>Béton de clavage de la grille dans enrochements</v>
          </cell>
          <cell r="C121" t="str">
            <v>Ft</v>
          </cell>
        </row>
        <row r="122">
          <cell r="A122" t="str">
            <v>A4300</v>
          </cell>
          <cell r="B122" t="str">
            <v>Armatures de béton armé</v>
          </cell>
        </row>
        <row r="123">
          <cell r="A123" t="str">
            <v>A4301</v>
          </cell>
          <cell r="B123" t="str">
            <v>Aciers HA</v>
          </cell>
          <cell r="C123" t="str">
            <v>Ft</v>
          </cell>
        </row>
        <row r="124">
          <cell r="A124" t="str">
            <v>A4302</v>
          </cell>
          <cell r="B124" t="str">
            <v>Aciers doux</v>
          </cell>
          <cell r="C124" t="str">
            <v>Ft</v>
          </cell>
        </row>
        <row r="126">
          <cell r="A126" t="str">
            <v>A5000</v>
          </cell>
          <cell r="B126" t="str">
            <v>DRAINAGE ET ASSAINISSEMENT</v>
          </cell>
        </row>
        <row r="127">
          <cell r="A127" t="str">
            <v>A5100</v>
          </cell>
          <cell r="B127" t="str">
            <v>Drainage des parement enterrés</v>
          </cell>
        </row>
        <row r="128">
          <cell r="A128" t="str">
            <v>A5101</v>
          </cell>
          <cell r="B128" t="str">
            <v>Badigeonnage des parements enterrés</v>
          </cell>
          <cell r="C128" t="str">
            <v>Ft</v>
          </cell>
        </row>
        <row r="129">
          <cell r="A129" t="str">
            <v>A5102</v>
          </cell>
          <cell r="B129" t="str">
            <v>Parois drainantes pour béton de structure</v>
          </cell>
          <cell r="C129" t="str">
            <v>Ft</v>
          </cell>
        </row>
        <row r="130">
          <cell r="A130" t="str">
            <v>A5200</v>
          </cell>
          <cell r="B130" t="str">
            <v>Drains (y compris assise de drain)</v>
          </cell>
        </row>
        <row r="131">
          <cell r="A131" t="str">
            <v>A5201</v>
          </cell>
          <cell r="B131" t="str">
            <v>Drains Φ100</v>
          </cell>
          <cell r="C131" t="str">
            <v>Ft</v>
          </cell>
        </row>
        <row r="132">
          <cell r="A132" t="str">
            <v>A5202</v>
          </cell>
          <cell r="B132" t="str">
            <v>Descente d'eau de la culée</v>
          </cell>
          <cell r="C132" t="str">
            <v>Ft</v>
          </cell>
        </row>
        <row r="133">
          <cell r="A133" t="str">
            <v>A5203</v>
          </cell>
          <cell r="B133" t="str">
            <v>Caniveau asphalte sur ouvrage</v>
          </cell>
          <cell r="C133" t="str">
            <v>Ft</v>
          </cell>
        </row>
        <row r="135">
          <cell r="A135" t="str">
            <v>A6000</v>
          </cell>
          <cell r="B135" t="str">
            <v>EQUIPEMENTS</v>
          </cell>
        </row>
        <row r="136">
          <cell r="A136" t="str">
            <v>A6100</v>
          </cell>
          <cell r="B136" t="str">
            <v>Étanchéité</v>
          </cell>
        </row>
        <row r="137">
          <cell r="A137" t="str">
            <v>A6101</v>
          </cell>
          <cell r="B137" t="str">
            <v>Étanchéité sous chaussée pour pont</v>
          </cell>
          <cell r="C137" t="str">
            <v>Ft</v>
          </cell>
        </row>
        <row r="138">
          <cell r="A138" t="str">
            <v>A6102</v>
          </cell>
          <cell r="B138" t="str">
            <v xml:space="preserve">Protection de l'étanchéité pour passage d'engins de chantier </v>
          </cell>
          <cell r="C138" t="str">
            <v>Ft</v>
          </cell>
        </row>
        <row r="139">
          <cell r="A139" t="str">
            <v>A6200</v>
          </cell>
          <cell r="B139" t="str">
            <v>Dispositifs de retenue et de sécurité</v>
          </cell>
        </row>
        <row r="140">
          <cell r="A140" t="str">
            <v>A6201</v>
          </cell>
          <cell r="B140" t="str">
            <v>Garde-corps sur MVL</v>
          </cell>
          <cell r="C140" t="str">
            <v>Ft</v>
          </cell>
        </row>
        <row r="141">
          <cell r="A141" t="str">
            <v>A6202</v>
          </cell>
          <cell r="B141" t="str">
            <v>Muret MVL</v>
          </cell>
          <cell r="C141" t="str">
            <v>Ft</v>
          </cell>
        </row>
        <row r="142">
          <cell r="A142" t="str">
            <v>A6203</v>
          </cell>
          <cell r="B142" t="str">
            <v>Chasse roue</v>
          </cell>
          <cell r="C142" t="str">
            <v>Ft</v>
          </cell>
        </row>
        <row r="143">
          <cell r="A143" t="str">
            <v>A6300</v>
          </cell>
          <cell r="B143" t="str">
            <v>Aménagements divers</v>
          </cell>
        </row>
        <row r="144">
          <cell r="A144" t="str">
            <v>A6301</v>
          </cell>
          <cell r="B144" t="str">
            <v>Fourniture et mise en œuvre d'escaliers et paliers en béton</v>
          </cell>
          <cell r="C144" t="str">
            <v>Ft</v>
          </cell>
        </row>
        <row r="145">
          <cell r="A145" t="str">
            <v>A6302</v>
          </cell>
          <cell r="B145" t="str">
            <v>Fourniture et mise en œuvre d'encorbellement pour passage de la petite faune, y compris support et revêtement</v>
          </cell>
          <cell r="C145" t="str">
            <v>Ft</v>
          </cell>
        </row>
        <row r="146">
          <cell r="A146" t="str">
            <v>A6303</v>
          </cell>
          <cell r="B146" t="str">
            <v xml:space="preserve">Passerelle d'accès SPR y compris accise </v>
          </cell>
          <cell r="C146" t="str">
            <v>Ft</v>
          </cell>
        </row>
        <row r="147">
          <cell r="A147" t="str">
            <v>A6400</v>
          </cell>
          <cell r="B147" t="str">
            <v>Repères de nivellement</v>
          </cell>
        </row>
        <row r="148">
          <cell r="A148" t="str">
            <v>A6401</v>
          </cell>
          <cell r="B148" t="str">
            <v>Repère "R" rivet</v>
          </cell>
          <cell r="C148" t="str">
            <v>Ft</v>
          </cell>
        </row>
        <row r="149">
          <cell r="A149" t="str">
            <v>A6500</v>
          </cell>
          <cell r="B149" t="str">
            <v>Liaison électrique équipotentielle</v>
          </cell>
        </row>
        <row r="150">
          <cell r="A150" t="str">
            <v>A6501</v>
          </cell>
          <cell r="B150" t="str">
            <v>Liaison électrique équipotentielle</v>
          </cell>
          <cell r="C150" t="str">
            <v>Ft</v>
          </cell>
        </row>
        <row r="151">
          <cell r="A151" t="str">
            <v>A6600</v>
          </cell>
          <cell r="B151" t="str">
            <v>Dégrilleur</v>
          </cell>
        </row>
        <row r="152">
          <cell r="A152" t="str">
            <v>A6601</v>
          </cell>
          <cell r="B152" t="str">
            <v>Grille/Dégrilleur de Mano</v>
          </cell>
          <cell r="C152" t="str">
            <v>Ft</v>
          </cell>
        </row>
        <row r="153">
          <cell r="A153" t="str">
            <v>A6602</v>
          </cell>
          <cell r="B153" t="str">
            <v>Grille/Dégrilleur de Canaussèque</v>
          </cell>
          <cell r="C153" t="str">
            <v>Ft</v>
          </cell>
        </row>
        <row r="155">
          <cell r="A155" t="str">
            <v>A7000</v>
          </cell>
          <cell r="B155" t="str">
            <v>CHAUSSEE</v>
          </cell>
        </row>
        <row r="156">
          <cell r="A156" t="str">
            <v>A7100</v>
          </cell>
          <cell r="B156" t="str">
            <v>Couche de roulement</v>
          </cell>
        </row>
        <row r="157">
          <cell r="A157" t="str">
            <v>A7101</v>
          </cell>
          <cell r="B157" t="str">
            <v>fourniture et mise en œuvre de béton bitumineux semi grenu de classe 2 (0/10)</v>
          </cell>
          <cell r="C157" t="str">
            <v>Ft</v>
          </cell>
        </row>
        <row r="158">
          <cell r="A158" t="str">
            <v>A7102</v>
          </cell>
          <cell r="B158" t="str">
            <v xml:space="preserve">Fourniture et mise en œuvre de GNT de chaussée </v>
          </cell>
          <cell r="C158" t="str">
            <v>Ft</v>
          </cell>
        </row>
        <row r="159">
          <cell r="A159" t="str">
            <v>A7200</v>
          </cell>
          <cell r="B159" t="str">
            <v>Travaux sur chaussée</v>
          </cell>
        </row>
        <row r="160">
          <cell r="A160" t="str">
            <v>A7201</v>
          </cell>
          <cell r="B160" t="str">
            <v>Sciage de chaussée</v>
          </cell>
          <cell r="C160" t="str">
            <v>Ft</v>
          </cell>
        </row>
        <row r="161">
          <cell r="A161" t="str">
            <v>A7202</v>
          </cell>
          <cell r="B161" t="str">
            <v>Redans d'accrochage sur chaussées existantes</v>
          </cell>
          <cell r="C161" t="str">
            <v>Ft</v>
          </cell>
        </row>
        <row r="162">
          <cell r="A162" t="str">
            <v>A7203</v>
          </cell>
          <cell r="B162" t="str">
            <v>signalisation horizontal</v>
          </cell>
          <cell r="C162" t="str">
            <v>Ft</v>
          </cell>
        </row>
        <row r="164">
          <cell r="A164" t="str">
            <v>A8000</v>
          </cell>
          <cell r="B164" t="str">
            <v>VRD</v>
          </cell>
        </row>
        <row r="165">
          <cell r="A165" t="str">
            <v>A8001</v>
          </cell>
          <cell r="B165" t="str">
            <v>Néou</v>
          </cell>
          <cell r="C165" t="str">
            <v>Ft</v>
          </cell>
        </row>
        <row r="166">
          <cell r="A166" t="str">
            <v>A8002</v>
          </cell>
          <cell r="B166" t="str">
            <v>Mano</v>
          </cell>
          <cell r="C166" t="str">
            <v>Ft</v>
          </cell>
        </row>
        <row r="167">
          <cell r="A167" t="str">
            <v>A8003</v>
          </cell>
          <cell r="B167" t="str">
            <v>Canaussèque</v>
          </cell>
          <cell r="C167" t="str">
            <v>Ft</v>
          </cell>
        </row>
        <row r="169">
          <cell r="A169" t="str">
            <v>A9000</v>
          </cell>
          <cell r="B169" t="str">
            <v>EPREUVES</v>
          </cell>
        </row>
        <row r="170">
          <cell r="A170" t="str">
            <v>A9001</v>
          </cell>
          <cell r="B170" t="str">
            <v>Epreuves Néou</v>
          </cell>
          <cell r="C170" t="str">
            <v>Ft</v>
          </cell>
        </row>
        <row r="171">
          <cell r="A171" t="str">
            <v>A9002</v>
          </cell>
          <cell r="B171" t="str">
            <v>Epreuves Mano</v>
          </cell>
          <cell r="C171" t="str">
            <v>Ft</v>
          </cell>
        </row>
        <row r="172">
          <cell r="A172" t="str">
            <v>A9003</v>
          </cell>
          <cell r="B172" t="str">
            <v>Epreuves Canaussèque</v>
          </cell>
          <cell r="C172" t="str">
            <v>Ft</v>
          </cell>
        </row>
        <row r="174">
          <cell r="A174" t="str">
            <v>B</v>
          </cell>
          <cell r="B174" t="str">
            <v>Somme à valoir et Coef CEA</v>
          </cell>
          <cell r="C174" t="str">
            <v xml:space="preserve"> </v>
          </cell>
        </row>
        <row r="175">
          <cell r="A175" t="str">
            <v>B 0000</v>
          </cell>
          <cell r="B175" t="str">
            <v>Phase APD - Coefficient de somme à valoir de 2%</v>
          </cell>
        </row>
        <row r="176">
          <cell r="A176" t="str">
            <v>B 0000</v>
          </cell>
          <cell r="C176" t="str">
            <v>%</v>
          </cell>
        </row>
        <row r="177">
          <cell r="A177" t="str">
            <v>B 0100</v>
          </cell>
          <cell r="B177" t="str">
            <v>Phase APD - Coefficient CEA de 10%</v>
          </cell>
        </row>
        <row r="178">
          <cell r="A178" t="str">
            <v>B 0100</v>
          </cell>
          <cell r="C178" t="str">
            <v>%</v>
          </cell>
        </row>
        <row r="181">
          <cell r="A181" t="str">
            <v>D 2024</v>
          </cell>
          <cell r="B181" t="str">
            <v>Total coût d'objectif février 2024</v>
          </cell>
          <cell r="C181" t="str">
            <v xml:space="preserve"> </v>
          </cell>
        </row>
      </sheetData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PGF"/>
      <sheetName val="INTERFACE"/>
    </sheetNames>
    <sheetDataSet>
      <sheetData sheetId="0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Récap"/>
      <sheetName val="4-FACADES"/>
      <sheetName val="5-ETANCH"/>
      <sheetName val="6-MEXT"/>
      <sheetName val="7-CLOISONS"/>
      <sheetName val="8-FX PLAF"/>
      <sheetName val="9-Mint"/>
      <sheetName val="11-SIGNALETIQUE"/>
      <sheetName val="12-RevSols"/>
      <sheetName val="13-PEINT"/>
      <sheetName val="14-SERRUR"/>
      <sheetName val="17-SDB"/>
      <sheetName val="20-AS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 2b CHIVA"/>
      <sheetName val="AE 2c CHIVA"/>
      <sheetName val="HONOS"/>
      <sheetName val="CDPGF"/>
      <sheetName val="OPTIMS"/>
      <sheetName val="RISQUES"/>
      <sheetName val="Récap"/>
      <sheetName val="Ratios2"/>
      <sheetName val="Ratios"/>
      <sheetName val="1_VRD"/>
      <sheetName val="2_EV"/>
      <sheetName val="3_GO"/>
      <sheetName val="4_ETAN"/>
      <sheetName val="5_FAC"/>
      <sheetName val="6_MEXT"/>
      <sheetName val="7_SERRU"/>
      <sheetName val="8a_FxPlaf"/>
      <sheetName val="9_MINT"/>
      <sheetName val="8_PLACO"/>
      <sheetName val="9a_SIGNA"/>
      <sheetName val="10_RSOL"/>
      <sheetName val="11_PEINT"/>
      <sheetName val="11MOB"/>
      <sheetName val="Metré PYD"/>
      <sheetName val="Métrés Eqpts"/>
      <sheetName val="12_CVC"/>
      <sheetName val="13_CFOcfa"/>
      <sheetName val="14_FM"/>
      <sheetName val="15_ASC"/>
      <sheetName val="TO-01"/>
      <sheetName val="Variantes"/>
      <sheetName val="Liste des Risques"/>
    </sheetNames>
    <sheetDataSet>
      <sheetData sheetId="0"/>
      <sheetData sheetId="1"/>
      <sheetData sheetId="2"/>
      <sheetData sheetId="3"/>
      <sheetData sheetId="4"/>
      <sheetData sheetId="5"/>
      <sheetData sheetId="6">
        <row r="12">
          <cell r="B12">
            <v>1.2192099999999999</v>
          </cell>
        </row>
        <row r="20">
          <cell r="C20">
            <v>113.6</v>
          </cell>
        </row>
        <row r="24">
          <cell r="B24" t="str">
            <v>CHIVA - Hôpital du Pays d'Olmes à LAVELANET (09)</v>
          </cell>
        </row>
        <row r="32">
          <cell r="O32">
            <v>1</v>
          </cell>
        </row>
        <row r="49">
          <cell r="O49">
            <v>1</v>
          </cell>
        </row>
        <row r="50">
          <cell r="O50">
            <v>1</v>
          </cell>
        </row>
        <row r="51">
          <cell r="O51">
            <v>1</v>
          </cell>
        </row>
        <row r="53">
          <cell r="O53">
            <v>1</v>
          </cell>
        </row>
        <row r="54">
          <cell r="O54">
            <v>1</v>
          </cell>
        </row>
        <row r="55">
          <cell r="O55">
            <v>1</v>
          </cell>
        </row>
        <row r="56">
          <cell r="O56">
            <v>1</v>
          </cell>
        </row>
        <row r="57">
          <cell r="O57">
            <v>1</v>
          </cell>
        </row>
        <row r="58">
          <cell r="O58">
            <v>1</v>
          </cell>
        </row>
        <row r="59">
          <cell r="O59">
            <v>1</v>
          </cell>
        </row>
        <row r="60">
          <cell r="O60">
            <v>1</v>
          </cell>
        </row>
        <row r="63">
          <cell r="O63">
            <v>1</v>
          </cell>
        </row>
        <row r="65">
          <cell r="O65">
            <v>1</v>
          </cell>
        </row>
        <row r="67">
          <cell r="O67">
            <v>1</v>
          </cell>
        </row>
        <row r="68">
          <cell r="O68">
            <v>1</v>
          </cell>
        </row>
      </sheetData>
      <sheetData sheetId="7"/>
      <sheetData sheetId="8"/>
      <sheetData sheetId="9">
        <row r="225">
          <cell r="K225">
            <v>676384.63</v>
          </cell>
        </row>
      </sheetData>
      <sheetData sheetId="10">
        <row r="156">
          <cell r="K156">
            <v>181096.74999999997</v>
          </cell>
        </row>
      </sheetData>
      <sheetData sheetId="11"/>
      <sheetData sheetId="12">
        <row r="113">
          <cell r="K113">
            <v>347208.29600000009</v>
          </cell>
        </row>
      </sheetData>
      <sheetData sheetId="13">
        <row r="52">
          <cell r="K52">
            <v>332433.30000000005</v>
          </cell>
        </row>
      </sheetData>
      <sheetData sheetId="14">
        <row r="198">
          <cell r="O198">
            <v>446585.75400000007</v>
          </cell>
        </row>
      </sheetData>
      <sheetData sheetId="15">
        <row r="88">
          <cell r="K88">
            <v>120941.36240000001</v>
          </cell>
        </row>
      </sheetData>
      <sheetData sheetId="16">
        <row r="56">
          <cell r="J56">
            <v>204402.74929999997</v>
          </cell>
        </row>
        <row r="57">
          <cell r="G57">
            <v>8154.8230600000015</v>
          </cell>
        </row>
      </sheetData>
      <sheetData sheetId="17">
        <row r="119">
          <cell r="K119">
            <v>701150.25319999992</v>
          </cell>
        </row>
      </sheetData>
      <sheetData sheetId="18">
        <row r="75">
          <cell r="K75">
            <v>601365.8330000001</v>
          </cell>
        </row>
      </sheetData>
      <sheetData sheetId="19">
        <row r="42">
          <cell r="K42">
            <v>39997</v>
          </cell>
        </row>
      </sheetData>
      <sheetData sheetId="20">
        <row r="85">
          <cell r="H85">
            <v>398326.13045</v>
          </cell>
          <cell r="K85">
            <v>398326.33319999994</v>
          </cell>
        </row>
      </sheetData>
      <sheetData sheetId="21">
        <row r="68">
          <cell r="K68">
            <v>237224.3542</v>
          </cell>
        </row>
      </sheetData>
      <sheetData sheetId="22">
        <row r="101">
          <cell r="K101">
            <v>266359.84000000003</v>
          </cell>
        </row>
      </sheetData>
      <sheetData sheetId="23"/>
      <sheetData sheetId="24"/>
      <sheetData sheetId="25">
        <row r="112">
          <cell r="K112">
            <v>1733500</v>
          </cell>
        </row>
      </sheetData>
      <sheetData sheetId="26">
        <row r="134">
          <cell r="K134">
            <v>1882897.02</v>
          </cell>
        </row>
      </sheetData>
      <sheetData sheetId="27">
        <row r="45">
          <cell r="K45">
            <v>157516</v>
          </cell>
        </row>
      </sheetData>
      <sheetData sheetId="28">
        <row r="22">
          <cell r="K22">
            <v>180900</v>
          </cell>
        </row>
      </sheetData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ECHEANCIER 1"/>
      <sheetName val="ESTIM"/>
      <sheetName val="ECHEANCIER"/>
      <sheetName val="RECAPITULATIF"/>
      <sheetName val="CDPMG"/>
      <sheetName val="HONORAIRES"/>
      <sheetName val="HONOS GRPT"/>
      <sheetName val="Récap"/>
      <sheetName val="EVOLUTIONS BAFO"/>
      <sheetName val="OPTIMS"/>
      <sheetName val="RISQUES"/>
      <sheetName val="PIEUX"/>
      <sheetName val="GO"/>
      <sheetName val="15-VRD"/>
      <sheetName val="15B-EV"/>
      <sheetName val="2-ETANC-ok"/>
      <sheetName val="3-FAC-ok"/>
      <sheetName val="3b-OS-ok-so"/>
      <sheetName val="4-MEXT-ok"/>
      <sheetName val="5-PLATR-ok"/>
      <sheetName val="6-MINT-OK"/>
      <sheetName val="7-SS-ok"/>
      <sheetName val="8-FPlancher-ok"/>
      <sheetName val="8-FPlafond-ok"/>
      <sheetName val="9-PEINT"/>
      <sheetName val="9a-SIGNAL"/>
      <sheetName val="10-SERR-ok"/>
      <sheetName val="11-SDUR - ok"/>
      <sheetName val="12-ASC-ok"/>
      <sheetName val="13-ELEC"/>
      <sheetName val="14-CVC"/>
      <sheetName val="4a-PREFA FAC"/>
      <sheetName val="R.I.E. SJ"/>
      <sheetName val="R.I.E. FD"/>
      <sheetName val="R.I.E. OLD"/>
      <sheetName val="O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itions"/>
      <sheetName val="Consult"/>
      <sheetName val="Récap"/>
      <sheetName val="GO"/>
      <sheetName val="Pieux"/>
      <sheetName val="Réseaux"/>
      <sheetName val="1-DEMOL"/>
      <sheetName val="1-AMIANTE"/>
      <sheetName val="5-ISOL"/>
      <sheetName val="6-FAC"/>
      <sheetName val="8-9-ETANC"/>
      <sheetName val="10-MEXT"/>
      <sheetName val="11-SERR"/>
      <sheetName val="12-PLATR"/>
      <sheetName val="13-DOUB"/>
      <sheetName val="14-MINT"/>
      <sheetName val="15-SSouple"/>
      <sheetName val="16-Sdur"/>
      <sheetName val="17-PEINT"/>
      <sheetName val="18-ELEC"/>
      <sheetName val="19-PL"/>
      <sheetName val="19B-KITCH"/>
      <sheetName val="20-CHAUFF"/>
      <sheetName val="21- VENTIL"/>
      <sheetName val="22-ASC"/>
      <sheetName val="23-VRD"/>
      <sheetName val="23B-HTABT"/>
      <sheetName val="24-EV"/>
      <sheetName val="25-HALL"/>
      <sheetName val="26-SIGN"/>
      <sheetName val="OPTION"/>
      <sheetName val="Feuil2"/>
      <sheetName val="2-Fond"/>
      <sheetName val="3-GO"/>
      <sheetName val="Feuil1"/>
      <sheetName val="Feuil3"/>
      <sheetName val="Feuil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ULT."/>
      <sheetName val="Finitions"/>
      <sheetName val="MCES"/>
      <sheetName val="Récap"/>
      <sheetName val="Evol"/>
      <sheetName val="DPGF Client"/>
      <sheetName val="1-GO-V0"/>
      <sheetName val="1-GO -v1"/>
      <sheetName val="1-GO -v3"/>
      <sheetName val="Pieux"/>
      <sheetName val="1.2- DEMOL"/>
      <sheetName val="1-VRD"/>
      <sheetName val="2-CHARP"/>
      <sheetName val="3-ETAN"/>
      <sheetName val="4-BARD"/>
      <sheetName val="4B-P CF"/>
      <sheetName val="5-MEXT"/>
      <sheetName val="6-Serr"/>
      <sheetName val="6B-PS"/>
      <sheetName val="7-PORTES"/>
      <sheetName val="8-REVET"/>
      <sheetName val="9-PLAT"/>
      <sheetName val="10-Mint"/>
      <sheetName val="11-CVC"/>
      <sheetName val="13-SPK"/>
      <sheetName val="12-ELEC"/>
      <sheetName val="14-PR"/>
      <sheetName val="15-ASC"/>
      <sheetName val="Scénari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_HPO"/>
      <sheetName val="15-VRD"/>
      <sheetName val="15B-EV"/>
      <sheetName val="Synthèse CR TCE k€"/>
      <sheetName val="Synthèse CR TCE k€ (2)"/>
      <sheetName val="Détail des Lots CR"/>
      <sheetName val="Détail des Lots CR (2)"/>
      <sheetName val="Liste des Risques"/>
      <sheetName val="Synthèse Detail TCE k€"/>
      <sheetName val="Synthèse TCE €"/>
      <sheetName val="BMC"/>
      <sheetName val="Feuil1"/>
      <sheetName val="RECAP"/>
      <sheetName val="COEF"/>
      <sheetName val="0H0"/>
      <sheetName val="1TP"/>
      <sheetName val="2TE"/>
      <sheetName val="3FO"/>
      <sheetName val="4GO"/>
      <sheetName val="5FA"/>
      <sheetName val="6ET"/>
      <sheetName val="7ME"/>
      <sheetName val="8CD"/>
      <sheetName val="9FP"/>
      <sheetName val="10MI"/>
      <sheetName val="10MI (2)"/>
      <sheetName val="11MOB"/>
      <sheetName val="11MOB (2)"/>
      <sheetName val="12SIG"/>
      <sheetName val="13RS"/>
      <sheetName val="14PE"/>
      <sheetName val="15SE"/>
      <sheetName val="16CVC"/>
      <sheetName val="17PB"/>
      <sheetName val="18FM"/>
      <sheetName val="19CFO"/>
      <sheetName val="20CFA"/>
      <sheetName val="21ASC"/>
      <sheetName val="22TPN"/>
      <sheetName val="23PS"/>
      <sheetName val="24SE"/>
      <sheetName val="25MED"/>
      <sheetName val="26HM"/>
      <sheetName val="27RE"/>
      <sheetName val="28VO"/>
      <sheetName val="29EV"/>
      <sheetName val="30PSE"/>
      <sheetName val="Varian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èse"/>
      <sheetName val="NOMENCLATURE CDPGF"/>
      <sheetName val="CDPGF APD MARCHE"/>
      <sheetName val="OPTIONS MARCHE"/>
      <sheetName val="HONORAIRES"/>
      <sheetName val="ECHEANCIER"/>
      <sheetName val="1-Go"/>
      <sheetName val="2-Charpente métal"/>
      <sheetName val="3-Couverture"/>
      <sheetName val="4-Bardage"/>
      <sheetName val="5-Menuiseries ext"/>
      <sheetName val="6-Serrurerie"/>
      <sheetName val="7-Platrerie"/>
      <sheetName val="8-Plafonds suspendus"/>
      <sheetName val="9-Menuiseries int"/>
      <sheetName val="10-Sols souples"/>
      <sheetName val="11-Sols durs faïence"/>
      <sheetName val="12-Peinture"/>
      <sheetName val="13-Electricité"/>
      <sheetName val="14-CVC Plomberie"/>
      <sheetName val="15-Ascenseur"/>
      <sheetName val="16-VRD"/>
      <sheetName val="17-CLOTURE"/>
      <sheetName val="Trames CM"/>
    </sheetNames>
    <sheetDataSet>
      <sheetData sheetId="0">
        <row r="37">
          <cell r="B37" t="str">
            <v>Platrerie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54">
          <cell r="I54">
            <v>236813.2604</v>
          </cell>
        </row>
      </sheetData>
      <sheetData sheetId="8">
        <row r="119">
          <cell r="I119">
            <v>211097.13440000001</v>
          </cell>
        </row>
      </sheetData>
      <sheetData sheetId="9"/>
      <sheetData sheetId="10"/>
      <sheetData sheetId="11">
        <row r="53">
          <cell r="I53">
            <v>26216.5314</v>
          </cell>
        </row>
      </sheetData>
      <sheetData sheetId="12">
        <row r="70">
          <cell r="I70">
            <v>62722.462000000007</v>
          </cell>
        </row>
      </sheetData>
      <sheetData sheetId="13">
        <row r="43">
          <cell r="I43">
            <v>50267.712599999999</v>
          </cell>
        </row>
      </sheetData>
      <sheetData sheetId="14">
        <row r="68">
          <cell r="I68">
            <v>27107.279999999999</v>
          </cell>
        </row>
      </sheetData>
      <sheetData sheetId="15">
        <row r="60">
          <cell r="I60">
            <v>38970.498</v>
          </cell>
        </row>
      </sheetData>
      <sheetData sheetId="16">
        <row r="44">
          <cell r="I44">
            <v>21350.954999999998</v>
          </cell>
        </row>
      </sheetData>
      <sheetData sheetId="17">
        <row r="31">
          <cell r="I31">
            <v>25804.9892</v>
          </cell>
        </row>
      </sheetData>
      <sheetData sheetId="18">
        <row r="24">
          <cell r="I24">
            <v>283131.15999999997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EF"/>
      <sheetName val="CONSULT"/>
      <sheetName val="Synthèse"/>
      <sheetName val="Ratio GO"/>
      <sheetName val="Ratio GO (2)"/>
      <sheetName val="STGO-Terrass"/>
      <sheetName val="Récap"/>
      <sheetName val="3.GO"/>
      <sheetName val="2.1.Voiries"/>
      <sheetName val="4.Etanch"/>
      <sheetName val="5.Façades"/>
      <sheetName val="6.Men ext"/>
      <sheetName val="7.Isol - Flocage"/>
      <sheetName val="8.Plat-Plaf"/>
      <sheetName val="9.Men int"/>
      <sheetName val="10.Mobilier"/>
      <sheetName val="11.Signal"/>
      <sheetName val="12.Sols durs"/>
      <sheetName val="13.Sols souples"/>
      <sheetName val="14.Peinture"/>
      <sheetName val="15.Serrurerie"/>
      <sheetName val="16.Ascenseurs"/>
      <sheetName val="17.Portes Garages"/>
      <sheetName val="18.CFO-Cfa"/>
      <sheetName val="19.CVC-PBS"/>
      <sheetName val="20.EV-Clôtures"/>
      <sheetName val="Variantes"/>
      <sheetName val="Lot 03 - GO"/>
      <sheetName val="Lot 04 - ETANCHEITE"/>
      <sheetName val="Lot 05 - FACADES"/>
      <sheetName val="Lot 06 - MENUIS. EXT ALU"/>
      <sheetName val="Lot 07 - ISO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. Montant à financer"/>
      <sheetName val="Récap BDS"/>
      <sheetName val="2- VRD"/>
      <sheetName val="3- Isol"/>
      <sheetName val="4-FACADES"/>
      <sheetName val="5-ETANCH"/>
      <sheetName val="5a-COUV"/>
      <sheetName val="6-MEXT"/>
      <sheetName val="7-SERRUR"/>
      <sheetName val="8-PLATR"/>
      <sheetName val="9-FX PLAF"/>
      <sheetName val="10-Mint"/>
      <sheetName val="11-Agencement"/>
      <sheetName val="12-R.Sols"/>
      <sheetName val="13-PEINT"/>
      <sheetName val="14-ELEC"/>
      <sheetName val="15-CVC"/>
      <sheetName val="16-SDB"/>
      <sheetName val="17-EV"/>
      <sheetName val="18-ASC"/>
      <sheetName val="19-DEMOL"/>
      <sheetName val="OPC"/>
      <sheetName val="Variantes CF"/>
      <sheetName val="Variantes NC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81456-98D3-4F33-984F-9FF16B4E62AD}">
  <sheetPr>
    <pageSetUpPr fitToPage="1"/>
  </sheetPr>
  <dimension ref="A1:AQ515"/>
  <sheetViews>
    <sheetView showGridLines="0" zoomScaleNormal="100" zoomScaleSheetLayoutView="85" workbookViewId="0">
      <pane xSplit="2" ySplit="7" topLeftCell="C152" activePane="bottomRight" state="frozen"/>
      <selection pane="topRight" activeCell="H1" sqref="H1"/>
      <selection pane="bottomLeft" activeCell="A8" sqref="A8"/>
      <selection pane="bottomRight" activeCell="B309" sqref="B309"/>
    </sheetView>
  </sheetViews>
  <sheetFormatPr baseColWidth="10" defaultColWidth="11.5703125" defaultRowHeight="15" outlineLevelRow="4" outlineLevelCol="2"/>
  <cols>
    <col min="1" max="1" width="14.42578125" bestFit="1" customWidth="1"/>
    <col min="2" max="2" width="66.5703125" customWidth="1"/>
    <col min="3" max="3" width="3.5703125" customWidth="1" outlineLevel="1"/>
    <col min="4" max="6" width="13.7109375" style="72" customWidth="1" outlineLevel="2"/>
    <col min="7" max="7" width="15.140625" style="72" customWidth="1" outlineLevel="2"/>
    <col min="8" max="8" width="21.140625" style="72" customWidth="1" outlineLevel="1"/>
    <col min="9" max="9" width="2.7109375" customWidth="1"/>
    <col min="10" max="10" width="15.7109375" customWidth="1" outlineLevel="2"/>
    <col min="11" max="13" width="13.7109375" style="72" customWidth="1" outlineLevel="2"/>
    <col min="14" max="14" width="21.140625" style="72" customWidth="1" outlineLevel="1"/>
    <col min="15" max="15" width="2.7109375" style="3" customWidth="1"/>
    <col min="16" max="16" width="13.7109375" customWidth="1" outlineLevel="2"/>
    <col min="17" max="19" width="13.7109375" style="72" customWidth="1" outlineLevel="2"/>
    <col min="20" max="20" width="21.140625" style="72" customWidth="1" outlineLevel="1"/>
    <col min="21" max="21" width="2.7109375" style="3" customWidth="1"/>
  </cols>
  <sheetData>
    <row r="1" spans="1:43" s="3" customFormat="1" ht="11.25" customHeight="1">
      <c r="A1" s="1"/>
      <c r="B1" s="2"/>
      <c r="I1" s="99" t="e">
        <f>#REF!</f>
        <v>#REF!</v>
      </c>
      <c r="O1" s="94" t="e">
        <f>#REF!</f>
        <v>#REF!</v>
      </c>
      <c r="U1" s="94" t="str">
        <f>P5</f>
        <v>OA 1 : Canaussèque - TO2</v>
      </c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</row>
    <row r="2" spans="1:43" s="3" customFormat="1" ht="31.5" customHeight="1">
      <c r="A2" s="4" t="s">
        <v>0</v>
      </c>
      <c r="B2" s="5"/>
      <c r="C2" s="6"/>
      <c r="I2" s="100"/>
      <c r="O2" s="94"/>
      <c r="U2" s="95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</row>
    <row r="3" spans="1:43" s="3" customFormat="1" ht="34.15" customHeight="1">
      <c r="A3" s="90" t="s">
        <v>458</v>
      </c>
      <c r="B3" s="91" t="s">
        <v>503</v>
      </c>
      <c r="C3" s="6"/>
      <c r="E3" s="75"/>
      <c r="F3" s="75"/>
      <c r="G3" s="75"/>
      <c r="H3" s="75"/>
      <c r="I3" s="100"/>
      <c r="J3" s="75"/>
      <c r="K3" s="75"/>
      <c r="L3" s="75"/>
      <c r="M3" s="75"/>
      <c r="N3" s="75"/>
      <c r="O3" s="94"/>
      <c r="P3" s="76"/>
      <c r="Q3" s="76"/>
      <c r="R3" s="76"/>
      <c r="S3" s="76"/>
      <c r="T3" s="76"/>
      <c r="U3" s="95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</row>
    <row r="4" spans="1:43" s="3" customFormat="1" ht="7.15" customHeight="1" thickBot="1">
      <c r="A4" s="7"/>
      <c r="B4" s="5"/>
      <c r="I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</row>
    <row r="5" spans="1:43" s="3" customFormat="1" ht="20.25" customHeight="1" thickTop="1" thickBot="1">
      <c r="A5" s="7"/>
      <c r="B5" s="5"/>
      <c r="C5" s="6"/>
      <c r="D5" s="96" t="s">
        <v>469</v>
      </c>
      <c r="E5" s="96"/>
      <c r="F5" s="96"/>
      <c r="G5" s="96"/>
      <c r="H5" s="97"/>
      <c r="I5"/>
      <c r="J5" s="96" t="s">
        <v>470</v>
      </c>
      <c r="K5" s="96"/>
      <c r="L5" s="96"/>
      <c r="M5" s="96"/>
      <c r="N5" s="97"/>
      <c r="P5" s="98" t="s">
        <v>471</v>
      </c>
      <c r="Q5" s="96"/>
      <c r="R5" s="96"/>
      <c r="S5" s="96"/>
      <c r="T5" s="96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</row>
    <row r="6" spans="1:43" ht="16.5" hidden="1" customHeight="1" thickTop="1" thickBot="1">
      <c r="A6" s="8"/>
      <c r="B6" s="9"/>
      <c r="C6" s="3"/>
      <c r="D6" s="10"/>
      <c r="E6" s="10"/>
      <c r="F6" s="10"/>
      <c r="G6" s="10"/>
      <c r="H6" s="11"/>
      <c r="J6" s="12"/>
      <c r="K6" s="10"/>
      <c r="L6" s="10"/>
      <c r="M6" s="10"/>
      <c r="N6" s="11"/>
      <c r="P6" s="12"/>
      <c r="Q6" s="10"/>
      <c r="R6" s="10"/>
      <c r="S6" s="10"/>
      <c r="T6" s="11"/>
    </row>
    <row r="7" spans="1:43" ht="66.2" customHeight="1" thickTop="1" thickBot="1">
      <c r="A7" s="13" t="s">
        <v>1</v>
      </c>
      <c r="B7" s="14" t="s">
        <v>2</v>
      </c>
      <c r="C7" s="15"/>
      <c r="D7" s="78" t="s">
        <v>3</v>
      </c>
      <c r="E7" s="16" t="s">
        <v>459</v>
      </c>
      <c r="F7" s="17" t="s">
        <v>4</v>
      </c>
      <c r="G7" s="17" t="s">
        <v>5</v>
      </c>
      <c r="H7" s="18" t="s">
        <v>374</v>
      </c>
      <c r="J7" s="78" t="s">
        <v>3</v>
      </c>
      <c r="K7" s="16" t="s">
        <v>459</v>
      </c>
      <c r="L7" s="17" t="s">
        <v>4</v>
      </c>
      <c r="M7" s="17" t="s">
        <v>5</v>
      </c>
      <c r="N7" s="18" t="s">
        <v>374</v>
      </c>
      <c r="P7" s="78" t="s">
        <v>3</v>
      </c>
      <c r="Q7" s="16" t="s">
        <v>459</v>
      </c>
      <c r="R7" s="17" t="s">
        <v>4</v>
      </c>
      <c r="S7" s="17" t="s">
        <v>5</v>
      </c>
      <c r="T7" s="18" t="s">
        <v>374</v>
      </c>
    </row>
    <row r="8" spans="1:43" ht="15" customHeight="1" thickTop="1">
      <c r="A8" s="19"/>
      <c r="B8" s="20"/>
      <c r="C8" s="21"/>
      <c r="D8" s="22"/>
      <c r="E8" s="23"/>
      <c r="F8" s="23"/>
      <c r="G8" s="23"/>
      <c r="H8" s="24"/>
      <c r="J8" s="22"/>
      <c r="K8" s="23"/>
      <c r="L8" s="23"/>
      <c r="M8" s="23"/>
      <c r="N8" s="24"/>
      <c r="P8" s="22"/>
      <c r="Q8" s="23"/>
      <c r="R8" s="23"/>
      <c r="S8" s="23"/>
      <c r="T8" s="24"/>
    </row>
    <row r="9" spans="1:43" s="31" customFormat="1" ht="15" customHeight="1">
      <c r="A9" s="25" t="s">
        <v>6</v>
      </c>
      <c r="B9" s="26" t="s">
        <v>7</v>
      </c>
      <c r="C9" s="27"/>
      <c r="D9" s="28"/>
      <c r="E9" s="29"/>
      <c r="F9" s="29"/>
      <c r="G9" s="29"/>
      <c r="H9" s="30">
        <f>SUBTOTAL(9,H10:H276)</f>
        <v>0</v>
      </c>
      <c r="I9"/>
      <c r="J9" s="28"/>
      <c r="K9" s="29"/>
      <c r="L9" s="29"/>
      <c r="M9" s="29"/>
      <c r="N9" s="30">
        <f>SUBTOTAL(9,N10:N276)</f>
        <v>0</v>
      </c>
      <c r="O9"/>
      <c r="P9" s="28"/>
      <c r="Q9" s="29"/>
      <c r="R9" s="29"/>
      <c r="S9" s="29"/>
      <c r="T9" s="30">
        <f>SUBTOTAL(9,T10:T276)</f>
        <v>0</v>
      </c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</row>
    <row r="10" spans="1:43" s="38" customFormat="1" ht="15" customHeight="1" outlineLevel="1">
      <c r="A10" s="32" t="s">
        <v>8</v>
      </c>
      <c r="B10" s="33" t="s">
        <v>9</v>
      </c>
      <c r="C10" s="34"/>
      <c r="D10" s="35"/>
      <c r="E10" s="36"/>
      <c r="F10" s="36"/>
      <c r="G10" s="36"/>
      <c r="H10" s="37">
        <f>SUBTOTAL(9,H11:H19)</f>
        <v>0</v>
      </c>
      <c r="I10"/>
      <c r="J10" s="35"/>
      <c r="K10" s="36"/>
      <c r="L10" s="36"/>
      <c r="M10" s="36"/>
      <c r="N10" s="37">
        <f>SUBTOTAL(9,N11:N19)</f>
        <v>0</v>
      </c>
      <c r="O10"/>
      <c r="P10" s="35"/>
      <c r="Q10" s="36"/>
      <c r="R10" s="36"/>
      <c r="S10" s="36"/>
      <c r="T10" s="37">
        <f>SUBTOTAL(9,T11:T19)</f>
        <v>0</v>
      </c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</row>
    <row r="11" spans="1:43" s="45" customFormat="1" ht="15" customHeight="1" outlineLevel="2">
      <c r="A11" s="39" t="s">
        <v>10</v>
      </c>
      <c r="B11" s="40" t="s">
        <v>11</v>
      </c>
      <c r="C11" s="41"/>
      <c r="D11" s="42"/>
      <c r="E11" s="43"/>
      <c r="F11" s="43"/>
      <c r="G11" s="43"/>
      <c r="H11" s="44">
        <f>SUBTOTAL(9,H12)</f>
        <v>0</v>
      </c>
      <c r="I11"/>
      <c r="J11" s="42"/>
      <c r="K11" s="43"/>
      <c r="L11" s="43"/>
      <c r="M11" s="43"/>
      <c r="N11" s="44">
        <f>SUBTOTAL(9,N12)</f>
        <v>0</v>
      </c>
      <c r="O11"/>
      <c r="P11" s="42"/>
      <c r="Q11" s="43"/>
      <c r="R11" s="43"/>
      <c r="S11" s="43"/>
      <c r="T11" s="44">
        <f>SUBTOTAL(9,T12)</f>
        <v>0</v>
      </c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</row>
    <row r="12" spans="1:43" ht="14.45" customHeight="1" outlineLevel="3">
      <c r="A12" s="46" t="s">
        <v>12</v>
      </c>
      <c r="B12" s="47" t="s">
        <v>13</v>
      </c>
      <c r="C12" s="48"/>
      <c r="D12" s="49">
        <v>0.33333333333333298</v>
      </c>
      <c r="E12" s="50" t="s">
        <v>14</v>
      </c>
      <c r="F12" s="50"/>
      <c r="G12" s="50"/>
      <c r="H12" s="51">
        <f>G12*F12</f>
        <v>0</v>
      </c>
      <c r="J12" s="49">
        <v>0.33333333333333298</v>
      </c>
      <c r="K12" s="50" t="s">
        <v>14</v>
      </c>
      <c r="L12" s="50"/>
      <c r="M12" s="50"/>
      <c r="N12" s="51">
        <f>M12*L12</f>
        <v>0</v>
      </c>
      <c r="O12"/>
      <c r="P12" s="49">
        <v>0.33333333333333298</v>
      </c>
      <c r="Q12" s="50" t="s">
        <v>14</v>
      </c>
      <c r="R12" s="50"/>
      <c r="S12" s="50"/>
      <c r="T12" s="51">
        <f>S12*R12</f>
        <v>0</v>
      </c>
      <c r="U12"/>
    </row>
    <row r="13" spans="1:43" s="45" customFormat="1" outlineLevel="2">
      <c r="A13" s="39" t="s">
        <v>15</v>
      </c>
      <c r="B13" s="40" t="s">
        <v>16</v>
      </c>
      <c r="C13" s="41"/>
      <c r="D13" s="42"/>
      <c r="E13" s="43"/>
      <c r="F13" s="43"/>
      <c r="G13" s="43"/>
      <c r="H13" s="44">
        <f>SUBTOTAL(9,H14:H16)</f>
        <v>0</v>
      </c>
      <c r="I13"/>
      <c r="J13" s="42"/>
      <c r="K13" s="43"/>
      <c r="L13" s="43"/>
      <c r="M13" s="43"/>
      <c r="N13" s="44">
        <f>SUBTOTAL(9,N14:N16)</f>
        <v>0</v>
      </c>
      <c r="O13"/>
      <c r="P13" s="42"/>
      <c r="Q13" s="43"/>
      <c r="R13" s="43"/>
      <c r="S13" s="43"/>
      <c r="T13" s="44">
        <f>SUBTOTAL(9,T14:T16)</f>
        <v>0</v>
      </c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</row>
    <row r="14" spans="1:43" ht="15" customHeight="1" outlineLevel="3">
      <c r="A14" s="46" t="s">
        <v>17</v>
      </c>
      <c r="B14" s="47" t="s">
        <v>18</v>
      </c>
      <c r="C14" s="48"/>
      <c r="D14" s="49">
        <v>1</v>
      </c>
      <c r="E14" s="50" t="s">
        <v>14</v>
      </c>
      <c r="F14" s="50"/>
      <c r="G14" s="50"/>
      <c r="H14" s="51">
        <f>G14*F14</f>
        <v>0</v>
      </c>
      <c r="J14" s="49">
        <v>0</v>
      </c>
      <c r="K14" s="50"/>
      <c r="L14" s="50"/>
      <c r="M14" s="50"/>
      <c r="N14" s="51">
        <f>M14*L14</f>
        <v>0</v>
      </c>
      <c r="O14"/>
      <c r="P14" s="49">
        <v>0</v>
      </c>
      <c r="Q14" s="50"/>
      <c r="R14" s="50"/>
      <c r="S14" s="50"/>
      <c r="T14" s="51">
        <f t="shared" ref="T14:T16" si="0">S14*R14</f>
        <v>0</v>
      </c>
      <c r="U14"/>
    </row>
    <row r="15" spans="1:43" ht="15" customHeight="1" outlineLevel="3">
      <c r="A15" s="46" t="s">
        <v>19</v>
      </c>
      <c r="B15" s="47" t="s">
        <v>20</v>
      </c>
      <c r="C15" s="48"/>
      <c r="D15" s="49">
        <v>0</v>
      </c>
      <c r="E15" s="50"/>
      <c r="F15" s="50"/>
      <c r="G15" s="50"/>
      <c r="H15" s="51">
        <f>G15*F15</f>
        <v>0</v>
      </c>
      <c r="J15" s="49">
        <v>1</v>
      </c>
      <c r="K15" s="50" t="s">
        <v>14</v>
      </c>
      <c r="L15" s="50"/>
      <c r="M15" s="50"/>
      <c r="N15" s="51">
        <f>M15*L15</f>
        <v>0</v>
      </c>
      <c r="O15"/>
      <c r="P15" s="49">
        <v>0</v>
      </c>
      <c r="Q15" s="50"/>
      <c r="R15" s="50"/>
      <c r="S15" s="50"/>
      <c r="T15" s="51">
        <f t="shared" si="0"/>
        <v>0</v>
      </c>
      <c r="U15"/>
    </row>
    <row r="16" spans="1:43" ht="27" customHeight="1" outlineLevel="3">
      <c r="A16" s="46" t="s">
        <v>21</v>
      </c>
      <c r="B16" s="47" t="s">
        <v>22</v>
      </c>
      <c r="C16" s="48"/>
      <c r="D16" s="49">
        <v>0</v>
      </c>
      <c r="E16" s="50"/>
      <c r="F16" s="50"/>
      <c r="G16" s="50"/>
      <c r="H16" s="51">
        <f>G16*F16</f>
        <v>0</v>
      </c>
      <c r="J16" s="49">
        <v>0</v>
      </c>
      <c r="K16" s="50"/>
      <c r="L16" s="50"/>
      <c r="M16" s="50"/>
      <c r="N16" s="51">
        <f>M16*L16</f>
        <v>0</v>
      </c>
      <c r="O16"/>
      <c r="P16" s="49">
        <v>1</v>
      </c>
      <c r="Q16" s="50" t="s">
        <v>14</v>
      </c>
      <c r="R16" s="50"/>
      <c r="S16" s="50"/>
      <c r="T16" s="51">
        <f t="shared" si="0"/>
        <v>0</v>
      </c>
      <c r="U16"/>
    </row>
    <row r="17" spans="1:43" s="45" customFormat="1" ht="15" customHeight="1" outlineLevel="2">
      <c r="A17" s="39" t="s">
        <v>23</v>
      </c>
      <c r="B17" s="40" t="s">
        <v>24</v>
      </c>
      <c r="C17" s="41"/>
      <c r="D17" s="42"/>
      <c r="E17" s="43"/>
      <c r="F17" s="43"/>
      <c r="G17" s="43"/>
      <c r="H17" s="44">
        <f>SUBTOTAL(9,H18:H19)</f>
        <v>0</v>
      </c>
      <c r="I17"/>
      <c r="J17" s="42"/>
      <c r="K17" s="43"/>
      <c r="L17" s="43"/>
      <c r="M17" s="43"/>
      <c r="N17" s="44">
        <f>SUBTOTAL(9,N18:N19)</f>
        <v>0</v>
      </c>
      <c r="O17"/>
      <c r="P17" s="42"/>
      <c r="Q17" s="43"/>
      <c r="R17" s="43"/>
      <c r="S17" s="43"/>
      <c r="T17" s="44">
        <f>SUBTOTAL(9,T18:T19)</f>
        <v>0</v>
      </c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</row>
    <row r="18" spans="1:43" ht="15" customHeight="1" outlineLevel="3">
      <c r="A18" s="46" t="s">
        <v>25</v>
      </c>
      <c r="B18" s="47" t="s">
        <v>26</v>
      </c>
      <c r="C18" s="48"/>
      <c r="D18" s="49">
        <v>1</v>
      </c>
      <c r="E18" s="50" t="s">
        <v>14</v>
      </c>
      <c r="F18" s="50"/>
      <c r="G18" s="50"/>
      <c r="H18" s="51">
        <f>G18*F18</f>
        <v>0</v>
      </c>
      <c r="J18" s="49">
        <v>1</v>
      </c>
      <c r="K18" s="50" t="s">
        <v>14</v>
      </c>
      <c r="L18" s="50"/>
      <c r="M18" s="50"/>
      <c r="N18" s="51">
        <f>M18*L18</f>
        <v>0</v>
      </c>
      <c r="O18"/>
      <c r="P18" s="49">
        <v>1</v>
      </c>
      <c r="Q18" s="50" t="s">
        <v>14</v>
      </c>
      <c r="R18" s="50"/>
      <c r="S18" s="50"/>
      <c r="T18" s="51">
        <f t="shared" ref="T18:T19" si="1">S18*R18</f>
        <v>0</v>
      </c>
      <c r="U18"/>
    </row>
    <row r="19" spans="1:43" ht="15" customHeight="1" outlineLevel="3">
      <c r="A19" s="46" t="s">
        <v>27</v>
      </c>
      <c r="B19" s="47" t="s">
        <v>28</v>
      </c>
      <c r="C19" s="48"/>
      <c r="D19" s="49">
        <v>1</v>
      </c>
      <c r="E19" s="50" t="s">
        <v>14</v>
      </c>
      <c r="F19" s="50"/>
      <c r="G19" s="50"/>
      <c r="H19" s="51">
        <f>G19*F19</f>
        <v>0</v>
      </c>
      <c r="J19" s="49">
        <v>1</v>
      </c>
      <c r="K19" s="50" t="s">
        <v>14</v>
      </c>
      <c r="L19" s="50"/>
      <c r="M19" s="50"/>
      <c r="N19" s="51">
        <f>M19*L19</f>
        <v>0</v>
      </c>
      <c r="O19"/>
      <c r="P19" s="49">
        <v>1</v>
      </c>
      <c r="Q19" s="50" t="s">
        <v>14</v>
      </c>
      <c r="R19" s="50"/>
      <c r="S19" s="50"/>
      <c r="T19" s="51">
        <f t="shared" si="1"/>
        <v>0</v>
      </c>
      <c r="U19"/>
    </row>
    <row r="20" spans="1:43" ht="15" customHeight="1" outlineLevel="3">
      <c r="A20" s="46"/>
      <c r="B20" s="47"/>
      <c r="C20" s="48"/>
      <c r="D20" s="49"/>
      <c r="E20" s="50"/>
      <c r="F20" s="50"/>
      <c r="G20" s="50"/>
      <c r="H20" s="51"/>
      <c r="J20" s="49"/>
      <c r="K20" s="50"/>
      <c r="L20" s="50"/>
      <c r="M20" s="50"/>
      <c r="N20" s="51"/>
      <c r="O20"/>
      <c r="P20" s="49"/>
      <c r="Q20" s="50"/>
      <c r="R20" s="50"/>
      <c r="S20" s="50"/>
      <c r="T20" s="51"/>
      <c r="U20"/>
    </row>
    <row r="21" spans="1:43" s="38" customFormat="1" ht="15" customHeight="1" outlineLevel="1">
      <c r="A21" s="32" t="s">
        <v>29</v>
      </c>
      <c r="B21" s="33" t="s">
        <v>30</v>
      </c>
      <c r="C21" s="34"/>
      <c r="D21" s="35"/>
      <c r="E21" s="36"/>
      <c r="F21" s="36"/>
      <c r="G21" s="36"/>
      <c r="H21" s="37">
        <f>SUBTOTAL(9,H22:H37)</f>
        <v>0</v>
      </c>
      <c r="I21"/>
      <c r="J21" s="35"/>
      <c r="K21" s="36"/>
      <c r="L21" s="36"/>
      <c r="M21" s="36"/>
      <c r="N21" s="37">
        <f>SUBTOTAL(9,N22:N37)</f>
        <v>0</v>
      </c>
      <c r="O21"/>
      <c r="P21" s="35"/>
      <c r="Q21" s="36"/>
      <c r="R21" s="36"/>
      <c r="S21" s="36"/>
      <c r="T21" s="37">
        <f>SUBTOTAL(9,T22:T37)</f>
        <v>0</v>
      </c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</row>
    <row r="22" spans="1:43" ht="33" customHeight="1" outlineLevel="2">
      <c r="A22" s="39" t="s">
        <v>29</v>
      </c>
      <c r="B22" s="40" t="s">
        <v>31</v>
      </c>
      <c r="C22" s="41"/>
      <c r="D22" s="42"/>
      <c r="E22" s="43"/>
      <c r="F22" s="43"/>
      <c r="G22" s="43"/>
      <c r="H22" s="44">
        <f>SUBTOTAL(9,H23:H25)</f>
        <v>0</v>
      </c>
      <c r="J22" s="42"/>
      <c r="K22" s="43"/>
      <c r="L22" s="43"/>
      <c r="M22" s="43"/>
      <c r="N22" s="44">
        <f>SUBTOTAL(9,N23:N25)</f>
        <v>0</v>
      </c>
      <c r="O22"/>
      <c r="P22" s="42"/>
      <c r="Q22" s="43"/>
      <c r="R22" s="43"/>
      <c r="S22" s="43"/>
      <c r="T22" s="44">
        <f>SUBTOTAL(9,T23:T25)</f>
        <v>0</v>
      </c>
      <c r="U22"/>
    </row>
    <row r="23" spans="1:43" ht="15" customHeight="1" outlineLevel="3">
      <c r="A23" s="46" t="s">
        <v>32</v>
      </c>
      <c r="B23" s="47" t="s">
        <v>33</v>
      </c>
      <c r="C23" s="48"/>
      <c r="D23" s="49">
        <v>1</v>
      </c>
      <c r="E23" s="50" t="s">
        <v>14</v>
      </c>
      <c r="F23" s="50"/>
      <c r="G23" s="50"/>
      <c r="H23" s="51">
        <f>G23*F23</f>
        <v>0</v>
      </c>
      <c r="J23" s="49">
        <v>0</v>
      </c>
      <c r="K23" s="50"/>
      <c r="L23" s="50"/>
      <c r="M23" s="50"/>
      <c r="N23" s="51">
        <f>M23*L23</f>
        <v>0</v>
      </c>
      <c r="O23"/>
      <c r="P23" s="49">
        <v>0</v>
      </c>
      <c r="Q23" s="50"/>
      <c r="R23" s="50"/>
      <c r="S23" s="50"/>
      <c r="T23" s="51">
        <f t="shared" ref="T23:T25" si="2">S23*R23</f>
        <v>0</v>
      </c>
      <c r="U23"/>
    </row>
    <row r="24" spans="1:43" ht="15" customHeight="1" outlineLevel="3">
      <c r="A24" s="46" t="s">
        <v>34</v>
      </c>
      <c r="B24" s="47" t="s">
        <v>35</v>
      </c>
      <c r="C24" s="48"/>
      <c r="D24" s="49">
        <v>0</v>
      </c>
      <c r="E24" s="50"/>
      <c r="F24" s="50"/>
      <c r="G24" s="50"/>
      <c r="H24" s="51">
        <f>G24*F24</f>
        <v>0</v>
      </c>
      <c r="J24" s="49">
        <v>1</v>
      </c>
      <c r="K24" s="50" t="s">
        <v>14</v>
      </c>
      <c r="L24" s="50"/>
      <c r="M24" s="50"/>
      <c r="N24" s="51">
        <f>M24*L24</f>
        <v>0</v>
      </c>
      <c r="O24"/>
      <c r="P24" s="49">
        <v>0</v>
      </c>
      <c r="Q24" s="50"/>
      <c r="R24" s="50"/>
      <c r="S24" s="50"/>
      <c r="T24" s="51">
        <f t="shared" si="2"/>
        <v>0</v>
      </c>
      <c r="U24"/>
    </row>
    <row r="25" spans="1:43" ht="15" customHeight="1" outlineLevel="3">
      <c r="A25" s="46" t="s">
        <v>36</v>
      </c>
      <c r="B25" s="47" t="s">
        <v>37</v>
      </c>
      <c r="C25" s="48"/>
      <c r="D25" s="49">
        <v>0</v>
      </c>
      <c r="E25" s="50"/>
      <c r="F25" s="50"/>
      <c r="G25" s="50"/>
      <c r="H25" s="51">
        <f>G25*F25</f>
        <v>0</v>
      </c>
      <c r="J25" s="49">
        <v>0</v>
      </c>
      <c r="K25" s="50"/>
      <c r="L25" s="50"/>
      <c r="M25" s="50"/>
      <c r="N25" s="51">
        <f>M25*L25</f>
        <v>0</v>
      </c>
      <c r="O25"/>
      <c r="P25" s="49">
        <v>1</v>
      </c>
      <c r="Q25" s="50" t="s">
        <v>14</v>
      </c>
      <c r="R25" s="50"/>
      <c r="S25" s="50"/>
      <c r="T25" s="51">
        <f t="shared" si="2"/>
        <v>0</v>
      </c>
      <c r="U25"/>
    </row>
    <row r="26" spans="1:43" ht="15" customHeight="1" outlineLevel="2">
      <c r="A26" s="39" t="s">
        <v>38</v>
      </c>
      <c r="B26" s="40" t="s">
        <v>39</v>
      </c>
      <c r="C26" s="41"/>
      <c r="D26" s="42"/>
      <c r="E26" s="43"/>
      <c r="F26" s="43"/>
      <c r="G26" s="43"/>
      <c r="H26" s="44">
        <f>SUBTOTAL(9,H27:H28)</f>
        <v>0</v>
      </c>
      <c r="J26" s="42"/>
      <c r="K26" s="43"/>
      <c r="L26" s="43"/>
      <c r="M26" s="43"/>
      <c r="N26" s="44">
        <f>SUBTOTAL(9,N27:N28)</f>
        <v>0</v>
      </c>
      <c r="O26"/>
      <c r="P26" s="42"/>
      <c r="Q26" s="43"/>
      <c r="R26" s="43"/>
      <c r="S26" s="43"/>
      <c r="T26" s="44">
        <f>SUBTOTAL(9,T27:T28)</f>
        <v>0</v>
      </c>
      <c r="U26"/>
    </row>
    <row r="27" spans="1:43" ht="15" customHeight="1" outlineLevel="3">
      <c r="A27" s="52" t="s">
        <v>40</v>
      </c>
      <c r="B27" s="53" t="s">
        <v>41</v>
      </c>
      <c r="C27" s="48"/>
      <c r="D27" s="49">
        <v>1</v>
      </c>
      <c r="E27" s="50" t="s">
        <v>14</v>
      </c>
      <c r="F27" s="50"/>
      <c r="G27" s="50"/>
      <c r="H27" s="51">
        <f>G27*F27</f>
        <v>0</v>
      </c>
      <c r="J27" s="49">
        <v>1</v>
      </c>
      <c r="K27" s="50" t="s">
        <v>14</v>
      </c>
      <c r="L27" s="50"/>
      <c r="M27" s="50"/>
      <c r="N27" s="51">
        <f>M27*L27</f>
        <v>0</v>
      </c>
      <c r="O27"/>
      <c r="P27" s="49">
        <v>1</v>
      </c>
      <c r="Q27" s="50" t="s">
        <v>14</v>
      </c>
      <c r="R27" s="50"/>
      <c r="S27" s="50"/>
      <c r="T27" s="51">
        <f t="shared" ref="T27:T29" si="3">S27*R27</f>
        <v>0</v>
      </c>
      <c r="U27"/>
    </row>
    <row r="28" spans="1:43" ht="15" customHeight="1" outlineLevel="3">
      <c r="A28" s="52" t="s">
        <v>42</v>
      </c>
      <c r="B28" s="53" t="s">
        <v>43</v>
      </c>
      <c r="C28" s="48"/>
      <c r="D28" s="49">
        <v>1</v>
      </c>
      <c r="E28" s="50" t="s">
        <v>14</v>
      </c>
      <c r="F28" s="50"/>
      <c r="G28" s="50"/>
      <c r="H28" s="51">
        <f>G28*F28</f>
        <v>0</v>
      </c>
      <c r="J28" s="49">
        <v>1</v>
      </c>
      <c r="K28" s="50" t="s">
        <v>14</v>
      </c>
      <c r="L28" s="50"/>
      <c r="M28" s="50"/>
      <c r="N28" s="51">
        <f>M28*L28</f>
        <v>0</v>
      </c>
      <c r="O28"/>
      <c r="P28" s="49">
        <v>1</v>
      </c>
      <c r="Q28" s="50" t="s">
        <v>14</v>
      </c>
      <c r="R28" s="50"/>
      <c r="S28" s="50"/>
      <c r="T28" s="51">
        <f t="shared" si="3"/>
        <v>0</v>
      </c>
      <c r="U28"/>
    </row>
    <row r="29" spans="1:43" ht="15" customHeight="1" outlineLevel="3">
      <c r="A29" s="46" t="s">
        <v>44</v>
      </c>
      <c r="B29" s="53" t="s">
        <v>45</v>
      </c>
      <c r="C29" s="48"/>
      <c r="D29" s="49">
        <v>1</v>
      </c>
      <c r="E29" s="50" t="s">
        <v>14</v>
      </c>
      <c r="F29" s="50"/>
      <c r="G29" s="50"/>
      <c r="H29" s="51">
        <f>G29*F29</f>
        <v>0</v>
      </c>
      <c r="J29" s="49">
        <v>1</v>
      </c>
      <c r="K29" s="50" t="s">
        <v>14</v>
      </c>
      <c r="L29" s="50"/>
      <c r="M29" s="50"/>
      <c r="N29" s="51">
        <f>M29*L29</f>
        <v>0</v>
      </c>
      <c r="O29"/>
      <c r="P29" s="49">
        <v>1</v>
      </c>
      <c r="Q29" s="50" t="s">
        <v>14</v>
      </c>
      <c r="R29" s="50"/>
      <c r="S29" s="50"/>
      <c r="T29" s="51">
        <f t="shared" si="3"/>
        <v>0</v>
      </c>
      <c r="U29"/>
    </row>
    <row r="30" spans="1:43" ht="15" customHeight="1" outlineLevel="2">
      <c r="A30" s="39" t="s">
        <v>46</v>
      </c>
      <c r="B30" s="40" t="s">
        <v>47</v>
      </c>
      <c r="C30" s="41"/>
      <c r="D30" s="42"/>
      <c r="E30" s="43"/>
      <c r="F30" s="43"/>
      <c r="G30" s="43"/>
      <c r="H30" s="44">
        <f>SUBTOTAL(9,H31:H37)</f>
        <v>0</v>
      </c>
      <c r="J30" s="42"/>
      <c r="K30" s="43"/>
      <c r="L30" s="43"/>
      <c r="M30" s="43"/>
      <c r="N30" s="44">
        <f>SUBTOTAL(9,N31:N37)</f>
        <v>0</v>
      </c>
      <c r="O30"/>
      <c r="P30" s="42"/>
      <c r="Q30" s="43"/>
      <c r="R30" s="43"/>
      <c r="S30" s="43"/>
      <c r="T30" s="44">
        <f>SUBTOTAL(9,T31:T37)</f>
        <v>0</v>
      </c>
      <c r="U30"/>
    </row>
    <row r="31" spans="1:43" ht="15" customHeight="1" outlineLevel="3">
      <c r="A31" s="52" t="s">
        <v>48</v>
      </c>
      <c r="B31" s="53" t="s">
        <v>49</v>
      </c>
      <c r="C31" s="48"/>
      <c r="D31" s="49">
        <v>1</v>
      </c>
      <c r="E31" s="50" t="s">
        <v>14</v>
      </c>
      <c r="F31" s="50"/>
      <c r="G31" s="50"/>
      <c r="H31" s="51">
        <f t="shared" ref="H31:H37" si="4">G31*F31</f>
        <v>0</v>
      </c>
      <c r="J31" s="49">
        <v>1</v>
      </c>
      <c r="K31" s="50" t="s">
        <v>14</v>
      </c>
      <c r="L31" s="50"/>
      <c r="M31" s="50"/>
      <c r="N31" s="51">
        <f t="shared" ref="N31:N37" si="5">M31*L31</f>
        <v>0</v>
      </c>
      <c r="O31"/>
      <c r="P31" s="49">
        <v>1</v>
      </c>
      <c r="Q31" s="50" t="s">
        <v>14</v>
      </c>
      <c r="R31" s="50"/>
      <c r="S31" s="50"/>
      <c r="T31" s="51">
        <f t="shared" ref="T31:T37" si="6">S31*R31</f>
        <v>0</v>
      </c>
      <c r="U31"/>
    </row>
    <row r="32" spans="1:43" ht="15" customHeight="1" outlineLevel="3">
      <c r="A32" s="46" t="s">
        <v>50</v>
      </c>
      <c r="B32" s="47" t="s">
        <v>51</v>
      </c>
      <c r="C32" s="48"/>
      <c r="D32" s="49">
        <v>1</v>
      </c>
      <c r="E32" s="50" t="s">
        <v>14</v>
      </c>
      <c r="F32" s="50"/>
      <c r="G32" s="50"/>
      <c r="H32" s="51">
        <f t="shared" si="4"/>
        <v>0</v>
      </c>
      <c r="J32" s="49">
        <v>0</v>
      </c>
      <c r="K32" s="50"/>
      <c r="L32" s="50"/>
      <c r="M32" s="50"/>
      <c r="N32" s="51">
        <f t="shared" si="5"/>
        <v>0</v>
      </c>
      <c r="O32"/>
      <c r="P32" s="49">
        <v>0</v>
      </c>
      <c r="Q32" s="50"/>
      <c r="R32" s="50"/>
      <c r="S32" s="50"/>
      <c r="T32" s="51">
        <f t="shared" si="6"/>
        <v>0</v>
      </c>
      <c r="U32"/>
    </row>
    <row r="33" spans="1:43" ht="15" customHeight="1" outlineLevel="3">
      <c r="A33" s="46" t="s">
        <v>52</v>
      </c>
      <c r="B33" s="47" t="s">
        <v>53</v>
      </c>
      <c r="C33" s="48"/>
      <c r="D33" s="49">
        <v>0</v>
      </c>
      <c r="E33" s="50"/>
      <c r="F33" s="50"/>
      <c r="G33" s="50"/>
      <c r="H33" s="51">
        <f t="shared" si="4"/>
        <v>0</v>
      </c>
      <c r="J33" s="49">
        <v>1</v>
      </c>
      <c r="K33" s="50" t="s">
        <v>14</v>
      </c>
      <c r="L33" s="50"/>
      <c r="M33" s="50"/>
      <c r="N33" s="51">
        <f t="shared" si="5"/>
        <v>0</v>
      </c>
      <c r="O33"/>
      <c r="P33" s="49">
        <v>0</v>
      </c>
      <c r="Q33" s="50"/>
      <c r="R33" s="50"/>
      <c r="S33" s="50"/>
      <c r="T33" s="51">
        <f t="shared" si="6"/>
        <v>0</v>
      </c>
      <c r="U33"/>
    </row>
    <row r="34" spans="1:43" ht="15" customHeight="1" outlineLevel="3">
      <c r="A34" s="52" t="s">
        <v>54</v>
      </c>
      <c r="B34" s="47" t="s">
        <v>55</v>
      </c>
      <c r="C34" s="48"/>
      <c r="D34" s="49">
        <v>0</v>
      </c>
      <c r="E34" s="50"/>
      <c r="F34" s="50"/>
      <c r="G34" s="50"/>
      <c r="H34" s="51">
        <f t="shared" si="4"/>
        <v>0</v>
      </c>
      <c r="J34" s="49">
        <v>0</v>
      </c>
      <c r="K34" s="50"/>
      <c r="L34" s="50"/>
      <c r="M34" s="50"/>
      <c r="N34" s="51">
        <f t="shared" si="5"/>
        <v>0</v>
      </c>
      <c r="O34"/>
      <c r="P34" s="49">
        <v>1</v>
      </c>
      <c r="Q34" s="50" t="s">
        <v>14</v>
      </c>
      <c r="R34" s="50"/>
      <c r="S34" s="50"/>
      <c r="T34" s="51">
        <f t="shared" si="6"/>
        <v>0</v>
      </c>
      <c r="U34"/>
    </row>
    <row r="35" spans="1:43" ht="15" customHeight="1" outlineLevel="3">
      <c r="A35" s="46" t="s">
        <v>479</v>
      </c>
      <c r="B35" s="47" t="s">
        <v>481</v>
      </c>
      <c r="C35" s="48"/>
      <c r="D35" s="49">
        <v>1</v>
      </c>
      <c r="E35" s="50" t="s">
        <v>14</v>
      </c>
      <c r="F35" s="50"/>
      <c r="G35" s="50"/>
      <c r="H35" s="51">
        <f t="shared" ref="H35" si="7">G35*F35</f>
        <v>0</v>
      </c>
      <c r="J35" s="49">
        <v>0</v>
      </c>
      <c r="K35" s="50"/>
      <c r="L35" s="50"/>
      <c r="M35" s="50"/>
      <c r="N35" s="51">
        <f t="shared" ref="N35" si="8">M35*L35</f>
        <v>0</v>
      </c>
      <c r="O35"/>
      <c r="P35" s="49">
        <v>0</v>
      </c>
      <c r="Q35" s="50"/>
      <c r="R35" s="50"/>
      <c r="S35" s="50"/>
      <c r="T35" s="51"/>
      <c r="U35"/>
    </row>
    <row r="36" spans="1:43" ht="15" customHeight="1" outlineLevel="3">
      <c r="A36" s="52" t="s">
        <v>480</v>
      </c>
      <c r="B36" s="53" t="s">
        <v>57</v>
      </c>
      <c r="C36" s="48"/>
      <c r="D36" s="49">
        <v>1</v>
      </c>
      <c r="E36" s="50" t="s">
        <v>14</v>
      </c>
      <c r="F36" s="50"/>
      <c r="G36" s="50"/>
      <c r="H36" s="51">
        <f t="shared" si="4"/>
        <v>0</v>
      </c>
      <c r="J36" s="49">
        <v>1</v>
      </c>
      <c r="K36" s="50" t="s">
        <v>14</v>
      </c>
      <c r="L36" s="50"/>
      <c r="M36" s="50"/>
      <c r="N36" s="51">
        <f t="shared" si="5"/>
        <v>0</v>
      </c>
      <c r="O36"/>
      <c r="P36" s="49">
        <v>1</v>
      </c>
      <c r="Q36" s="50" t="s">
        <v>14</v>
      </c>
      <c r="R36" s="50"/>
      <c r="S36" s="50"/>
      <c r="T36" s="51">
        <f t="shared" si="6"/>
        <v>0</v>
      </c>
      <c r="U36"/>
    </row>
    <row r="37" spans="1:43" ht="15" customHeight="1" outlineLevel="3">
      <c r="A37" s="46" t="s">
        <v>56</v>
      </c>
      <c r="B37" s="53" t="s">
        <v>58</v>
      </c>
      <c r="C37" s="48"/>
      <c r="D37" s="49">
        <v>1</v>
      </c>
      <c r="E37" s="50" t="s">
        <v>14</v>
      </c>
      <c r="F37" s="50"/>
      <c r="G37" s="50"/>
      <c r="H37" s="51">
        <f t="shared" si="4"/>
        <v>0</v>
      </c>
      <c r="J37" s="49">
        <v>1</v>
      </c>
      <c r="K37" s="50" t="s">
        <v>14</v>
      </c>
      <c r="L37" s="50"/>
      <c r="M37" s="50"/>
      <c r="N37" s="51">
        <f t="shared" si="5"/>
        <v>0</v>
      </c>
      <c r="O37"/>
      <c r="P37" s="49">
        <v>1</v>
      </c>
      <c r="Q37" s="50" t="s">
        <v>14</v>
      </c>
      <c r="R37" s="50"/>
      <c r="S37" s="50"/>
      <c r="T37" s="51">
        <f t="shared" si="6"/>
        <v>0</v>
      </c>
      <c r="U37"/>
    </row>
    <row r="38" spans="1:43" ht="15" customHeight="1" outlineLevel="3">
      <c r="A38" s="52"/>
      <c r="B38" s="53"/>
      <c r="C38" s="48"/>
      <c r="D38" s="49"/>
      <c r="E38" s="50"/>
      <c r="F38" s="50"/>
      <c r="G38" s="50"/>
      <c r="H38" s="51"/>
      <c r="J38" s="49"/>
      <c r="K38" s="50"/>
      <c r="L38" s="50"/>
      <c r="M38" s="50"/>
      <c r="N38" s="51"/>
      <c r="O38"/>
      <c r="P38" s="49"/>
      <c r="Q38" s="50"/>
      <c r="R38" s="50"/>
      <c r="S38" s="50"/>
      <c r="T38" s="51"/>
      <c r="U38"/>
    </row>
    <row r="39" spans="1:43" s="38" customFormat="1" ht="15" customHeight="1" outlineLevel="1">
      <c r="A39" s="32" t="s">
        <v>59</v>
      </c>
      <c r="B39" s="33" t="s">
        <v>60</v>
      </c>
      <c r="C39" s="34"/>
      <c r="D39" s="35"/>
      <c r="E39" s="36"/>
      <c r="F39" s="36"/>
      <c r="G39" s="36"/>
      <c r="H39" s="37">
        <f>SUBTOTAL(9,H40:H41)</f>
        <v>0</v>
      </c>
      <c r="I39"/>
      <c r="J39" s="35"/>
      <c r="K39" s="36"/>
      <c r="L39" s="36"/>
      <c r="M39" s="36"/>
      <c r="N39" s="37">
        <f>SUBTOTAL(9,N40:N41)</f>
        <v>0</v>
      </c>
      <c r="O39"/>
      <c r="P39" s="35"/>
      <c r="Q39" s="36"/>
      <c r="R39" s="36"/>
      <c r="S39" s="36"/>
      <c r="T39" s="37">
        <f>SUBTOTAL(9,T40:T41)</f>
        <v>0</v>
      </c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</row>
    <row r="40" spans="1:43" s="45" customFormat="1" ht="15" customHeight="1" outlineLevel="2">
      <c r="A40" s="39" t="s">
        <v>59</v>
      </c>
      <c r="B40" s="40" t="s">
        <v>61</v>
      </c>
      <c r="C40" s="41"/>
      <c r="D40" s="42"/>
      <c r="E40" s="43"/>
      <c r="F40" s="43"/>
      <c r="G40" s="43"/>
      <c r="H40" s="44"/>
      <c r="I40"/>
      <c r="J40" s="42"/>
      <c r="K40" s="43"/>
      <c r="L40" s="43"/>
      <c r="M40" s="43"/>
      <c r="N40" s="44"/>
      <c r="O40"/>
      <c r="P40" s="42"/>
      <c r="Q40" s="43"/>
      <c r="R40" s="43"/>
      <c r="S40" s="43"/>
      <c r="T40" s="44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</row>
    <row r="41" spans="1:43" outlineLevel="3">
      <c r="A41" s="52" t="s">
        <v>62</v>
      </c>
      <c r="B41" s="53" t="s">
        <v>482</v>
      </c>
      <c r="C41" s="48"/>
      <c r="D41" s="49">
        <v>1</v>
      </c>
      <c r="E41" s="50" t="s">
        <v>14</v>
      </c>
      <c r="F41" s="50"/>
      <c r="G41" s="50"/>
      <c r="H41" s="51">
        <f>G41*F41</f>
        <v>0</v>
      </c>
      <c r="J41" s="49"/>
      <c r="K41" s="50"/>
      <c r="L41" s="50"/>
      <c r="M41" s="50"/>
      <c r="N41" s="51">
        <f>M41*L41</f>
        <v>0</v>
      </c>
      <c r="O41"/>
      <c r="P41" s="49"/>
      <c r="Q41" s="50"/>
      <c r="R41" s="50"/>
      <c r="S41" s="50"/>
      <c r="T41" s="51">
        <f>S41*R41</f>
        <v>0</v>
      </c>
      <c r="U41"/>
    </row>
    <row r="42" spans="1:43" outlineLevel="3">
      <c r="A42" s="52" t="s">
        <v>475</v>
      </c>
      <c r="B42" s="53" t="s">
        <v>483</v>
      </c>
      <c r="C42" s="48"/>
      <c r="D42" s="49"/>
      <c r="E42" s="50"/>
      <c r="F42" s="50"/>
      <c r="G42" s="50"/>
      <c r="H42" s="51"/>
      <c r="J42" s="49">
        <v>1</v>
      </c>
      <c r="K42" s="50" t="s">
        <v>14</v>
      </c>
      <c r="L42" s="50"/>
      <c r="M42" s="50"/>
      <c r="N42" s="51"/>
      <c r="O42"/>
      <c r="P42" s="49"/>
      <c r="Q42" s="50"/>
      <c r="R42" s="50"/>
      <c r="S42" s="50"/>
      <c r="T42" s="51"/>
      <c r="U42"/>
    </row>
    <row r="43" spans="1:43" outlineLevel="3">
      <c r="A43" s="52" t="s">
        <v>476</v>
      </c>
      <c r="B43" s="53" t="s">
        <v>484</v>
      </c>
      <c r="C43" s="48"/>
      <c r="D43" s="49"/>
      <c r="E43" s="50"/>
      <c r="F43" s="50"/>
      <c r="G43" s="50"/>
      <c r="H43" s="51"/>
      <c r="J43" s="49"/>
      <c r="K43" s="50"/>
      <c r="L43" s="50"/>
      <c r="M43" s="50"/>
      <c r="N43" s="51"/>
      <c r="O43"/>
      <c r="P43" s="49">
        <v>1</v>
      </c>
      <c r="Q43" s="50" t="s">
        <v>14</v>
      </c>
      <c r="R43" s="50"/>
      <c r="S43" s="50"/>
      <c r="T43" s="51"/>
      <c r="U43"/>
    </row>
    <row r="44" spans="1:43" ht="14.45" customHeight="1" outlineLevel="3">
      <c r="A44" s="46"/>
      <c r="B44" s="47"/>
      <c r="C44" s="48"/>
      <c r="D44" s="49"/>
      <c r="E44" s="50"/>
      <c r="F44" s="50"/>
      <c r="G44" s="50"/>
      <c r="H44" s="51"/>
      <c r="J44" s="49"/>
      <c r="K44" s="50"/>
      <c r="L44" s="50"/>
      <c r="M44" s="50"/>
      <c r="N44" s="51"/>
      <c r="O44"/>
      <c r="P44" s="49"/>
      <c r="Q44" s="50"/>
      <c r="R44" s="50"/>
      <c r="S44" s="50"/>
      <c r="T44" s="51"/>
      <c r="U44"/>
    </row>
    <row r="45" spans="1:43" s="38" customFormat="1" ht="29.45" customHeight="1" outlineLevel="1">
      <c r="A45" s="32" t="s">
        <v>63</v>
      </c>
      <c r="B45" s="33" t="s">
        <v>64</v>
      </c>
      <c r="C45" s="34"/>
      <c r="D45" s="35"/>
      <c r="E45" s="36"/>
      <c r="F45" s="36"/>
      <c r="G45" s="36"/>
      <c r="H45" s="37">
        <f>SUBTOTAL(9,H46:H65)</f>
        <v>0</v>
      </c>
      <c r="I45"/>
      <c r="J45" s="35"/>
      <c r="K45" s="36"/>
      <c r="L45" s="36"/>
      <c r="M45" s="36"/>
      <c r="N45" s="37">
        <f>SUBTOTAL(9,N46:N65)</f>
        <v>0</v>
      </c>
      <c r="O45"/>
      <c r="P45" s="35"/>
      <c r="Q45" s="36"/>
      <c r="R45" s="36"/>
      <c r="S45" s="36"/>
      <c r="T45" s="37">
        <f>SUBTOTAL(9,T46:T65)</f>
        <v>0</v>
      </c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</row>
    <row r="46" spans="1:43" s="56" customFormat="1" outlineLevel="2">
      <c r="A46" s="39" t="s">
        <v>65</v>
      </c>
      <c r="B46" s="40" t="s">
        <v>66</v>
      </c>
      <c r="C46" s="41"/>
      <c r="D46" s="42"/>
      <c r="E46" s="54"/>
      <c r="F46" s="54"/>
      <c r="G46" s="54"/>
      <c r="H46" s="55">
        <f>SUBTOTAL(9,H47)</f>
        <v>0</v>
      </c>
      <c r="I46"/>
      <c r="J46" s="42"/>
      <c r="K46" s="54"/>
      <c r="L46" s="54"/>
      <c r="M46" s="54"/>
      <c r="N46" s="55">
        <f>SUBTOTAL(9,N47)</f>
        <v>0</v>
      </c>
      <c r="O46"/>
      <c r="P46" s="42"/>
      <c r="Q46" s="54"/>
      <c r="R46" s="54"/>
      <c r="S46" s="54"/>
      <c r="T46" s="55">
        <f>SUBTOTAL(9,T47)</f>
        <v>0</v>
      </c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</row>
    <row r="47" spans="1:43" ht="25.5" outlineLevel="3">
      <c r="A47" s="46" t="s">
        <v>67</v>
      </c>
      <c r="B47" s="47" t="s">
        <v>68</v>
      </c>
      <c r="C47" s="48"/>
      <c r="D47" s="49">
        <v>15</v>
      </c>
      <c r="E47" s="57" t="s">
        <v>69</v>
      </c>
      <c r="F47" s="50"/>
      <c r="G47" s="50"/>
      <c r="H47" s="51">
        <f>G47*F47</f>
        <v>0</v>
      </c>
      <c r="J47" s="49">
        <v>15</v>
      </c>
      <c r="K47" s="57" t="s">
        <v>69</v>
      </c>
      <c r="L47" s="50"/>
      <c r="M47" s="50"/>
      <c r="N47" s="51">
        <f>M47*L47</f>
        <v>0</v>
      </c>
      <c r="O47"/>
      <c r="P47" s="49">
        <v>15</v>
      </c>
      <c r="Q47" s="57" t="s">
        <v>69</v>
      </c>
      <c r="R47" s="50"/>
      <c r="S47" s="50"/>
      <c r="T47" s="51">
        <f>S47*R47</f>
        <v>0</v>
      </c>
      <c r="U47"/>
    </row>
    <row r="48" spans="1:43" s="56" customFormat="1" ht="15" customHeight="1" outlineLevel="2">
      <c r="A48" s="39" t="s">
        <v>70</v>
      </c>
      <c r="B48" s="40" t="s">
        <v>71</v>
      </c>
      <c r="C48" s="41"/>
      <c r="D48" s="42"/>
      <c r="E48" s="43"/>
      <c r="F48" s="43"/>
      <c r="G48" s="43"/>
      <c r="H48" s="44">
        <f>SUBTOTAL(9,H49:H54)</f>
        <v>0</v>
      </c>
      <c r="I48"/>
      <c r="J48" s="42"/>
      <c r="K48" s="43"/>
      <c r="L48" s="43"/>
      <c r="M48" s="43"/>
      <c r="N48" s="44">
        <f>SUBTOTAL(9,N49:N54)</f>
        <v>0</v>
      </c>
      <c r="O48"/>
      <c r="P48" s="42"/>
      <c r="Q48" s="43"/>
      <c r="R48" s="43"/>
      <c r="S48" s="43"/>
      <c r="T48" s="44">
        <f>SUBTOTAL(9,T49:T54)</f>
        <v>0</v>
      </c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</row>
    <row r="49" spans="1:43" ht="15" customHeight="1" outlineLevel="3">
      <c r="A49" s="46" t="s">
        <v>72</v>
      </c>
      <c r="B49" s="86" t="s">
        <v>73</v>
      </c>
      <c r="C49" s="48"/>
      <c r="D49" s="49">
        <v>1</v>
      </c>
      <c r="E49" s="50" t="s">
        <v>14</v>
      </c>
      <c r="F49" s="50"/>
      <c r="G49" s="50"/>
      <c r="H49" s="51">
        <f t="shared" ref="H49:H54" si="9">G49*F49</f>
        <v>0</v>
      </c>
      <c r="J49" s="49">
        <v>0</v>
      </c>
      <c r="K49" s="50"/>
      <c r="L49" s="50"/>
      <c r="M49" s="50"/>
      <c r="N49" s="51">
        <f t="shared" ref="N49:N54" si="10">M49*L49</f>
        <v>0</v>
      </c>
      <c r="O49"/>
      <c r="P49" s="49">
        <v>0</v>
      </c>
      <c r="Q49" s="50"/>
      <c r="R49" s="50"/>
      <c r="S49" s="50"/>
      <c r="T49" s="51">
        <f t="shared" ref="T49:T53" si="11">S49*R49</f>
        <v>0</v>
      </c>
      <c r="U49"/>
    </row>
    <row r="50" spans="1:43" ht="15" customHeight="1" outlineLevel="3">
      <c r="A50" s="46" t="s">
        <v>74</v>
      </c>
      <c r="B50" s="86" t="s">
        <v>75</v>
      </c>
      <c r="C50" s="48"/>
      <c r="D50" s="49">
        <v>0</v>
      </c>
      <c r="E50" s="50"/>
      <c r="F50" s="50"/>
      <c r="G50" s="50"/>
      <c r="H50" s="51">
        <f t="shared" si="9"/>
        <v>0</v>
      </c>
      <c r="J50" s="49">
        <v>1</v>
      </c>
      <c r="K50" s="50" t="s">
        <v>14</v>
      </c>
      <c r="L50" s="50"/>
      <c r="M50" s="50"/>
      <c r="N50" s="51">
        <f t="shared" si="10"/>
        <v>0</v>
      </c>
      <c r="O50"/>
      <c r="P50" s="49">
        <v>0</v>
      </c>
      <c r="Q50" s="50"/>
      <c r="R50" s="50"/>
      <c r="S50" s="50"/>
      <c r="T50" s="51">
        <f t="shared" si="11"/>
        <v>0</v>
      </c>
      <c r="U50"/>
    </row>
    <row r="51" spans="1:43" ht="15" customHeight="1" outlineLevel="3">
      <c r="A51" s="46" t="s">
        <v>76</v>
      </c>
      <c r="B51" s="86" t="s">
        <v>77</v>
      </c>
      <c r="C51" s="48"/>
      <c r="D51" s="49">
        <v>0</v>
      </c>
      <c r="E51" s="50"/>
      <c r="F51" s="50"/>
      <c r="G51" s="50"/>
      <c r="H51" s="51">
        <f t="shared" si="9"/>
        <v>0</v>
      </c>
      <c r="J51" s="49">
        <v>0</v>
      </c>
      <c r="K51" s="50"/>
      <c r="L51" s="50"/>
      <c r="M51" s="50"/>
      <c r="N51" s="51">
        <f t="shared" si="10"/>
        <v>0</v>
      </c>
      <c r="O51"/>
      <c r="P51" s="49">
        <v>1</v>
      </c>
      <c r="Q51" s="50" t="s">
        <v>14</v>
      </c>
      <c r="R51" s="50"/>
      <c r="S51" s="50"/>
      <c r="T51" s="51">
        <f t="shared" si="11"/>
        <v>0</v>
      </c>
      <c r="U51"/>
    </row>
    <row r="52" spans="1:43" ht="15" customHeight="1" outlineLevel="3">
      <c r="A52" s="46" t="s">
        <v>78</v>
      </c>
      <c r="B52" s="86" t="s">
        <v>79</v>
      </c>
      <c r="C52" s="48"/>
      <c r="D52" s="49">
        <v>0</v>
      </c>
      <c r="E52" s="50"/>
      <c r="F52" s="50"/>
      <c r="G52" s="50"/>
      <c r="H52" s="51">
        <f t="shared" si="9"/>
        <v>0</v>
      </c>
      <c r="J52" s="49">
        <v>1</v>
      </c>
      <c r="K52" s="50" t="s">
        <v>14</v>
      </c>
      <c r="L52" s="50"/>
      <c r="M52" s="50"/>
      <c r="N52" s="51">
        <f t="shared" si="10"/>
        <v>0</v>
      </c>
      <c r="O52"/>
      <c r="P52" s="49">
        <v>1</v>
      </c>
      <c r="Q52" s="50" t="s">
        <v>14</v>
      </c>
      <c r="R52" s="50"/>
      <c r="S52" s="50"/>
      <c r="T52" s="51">
        <f t="shared" si="11"/>
        <v>0</v>
      </c>
      <c r="U52"/>
    </row>
    <row r="53" spans="1:43" outlineLevel="3">
      <c r="A53" s="46" t="s">
        <v>80</v>
      </c>
      <c r="B53" s="47" t="s">
        <v>81</v>
      </c>
      <c r="C53" s="48"/>
      <c r="D53" s="49">
        <v>1</v>
      </c>
      <c r="E53" s="50" t="s">
        <v>14</v>
      </c>
      <c r="F53" s="50"/>
      <c r="G53" s="50"/>
      <c r="H53" s="51">
        <f t="shared" si="9"/>
        <v>0</v>
      </c>
      <c r="J53" s="49">
        <v>1</v>
      </c>
      <c r="K53" s="50" t="s">
        <v>14</v>
      </c>
      <c r="L53" s="50"/>
      <c r="M53" s="50"/>
      <c r="N53" s="51">
        <f t="shared" si="10"/>
        <v>0</v>
      </c>
      <c r="O53"/>
      <c r="P53" s="49">
        <v>1</v>
      </c>
      <c r="Q53" s="50" t="s">
        <v>14</v>
      </c>
      <c r="R53" s="50"/>
      <c r="S53" s="50"/>
      <c r="T53" s="51">
        <f t="shared" si="11"/>
        <v>0</v>
      </c>
      <c r="U53"/>
    </row>
    <row r="54" spans="1:43" ht="15" customHeight="1" outlineLevel="3">
      <c r="A54" s="46" t="s">
        <v>82</v>
      </c>
      <c r="B54" s="47" t="s">
        <v>83</v>
      </c>
      <c r="C54" s="48"/>
      <c r="D54" s="49">
        <v>1</v>
      </c>
      <c r="E54" s="50" t="s">
        <v>14</v>
      </c>
      <c r="F54" s="50"/>
      <c r="G54" s="50"/>
      <c r="H54" s="51">
        <f t="shared" si="9"/>
        <v>0</v>
      </c>
      <c r="J54" s="49">
        <v>0</v>
      </c>
      <c r="K54" s="50"/>
      <c r="L54" s="50"/>
      <c r="M54" s="50"/>
      <c r="N54" s="51">
        <f t="shared" si="10"/>
        <v>0</v>
      </c>
      <c r="O54"/>
      <c r="P54" s="49">
        <v>0</v>
      </c>
      <c r="Q54" s="50"/>
      <c r="R54" s="50"/>
      <c r="S54" s="50"/>
      <c r="T54" s="51">
        <f>S54*R54</f>
        <v>0</v>
      </c>
      <c r="U54"/>
    </row>
    <row r="55" spans="1:43" s="56" customFormat="1" ht="15" customHeight="1" outlineLevel="2">
      <c r="A55" s="39" t="s">
        <v>84</v>
      </c>
      <c r="B55" s="40" t="s">
        <v>85</v>
      </c>
      <c r="C55" s="41"/>
      <c r="D55" s="42"/>
      <c r="E55" s="43"/>
      <c r="F55" s="43"/>
      <c r="G55" s="43"/>
      <c r="H55" s="44">
        <f>SUBTOTAL(9,H56:H56)</f>
        <v>0</v>
      </c>
      <c r="I55"/>
      <c r="J55" s="42"/>
      <c r="K55" s="43"/>
      <c r="L55" s="43"/>
      <c r="M55" s="43"/>
      <c r="N55" s="44">
        <f>SUBTOTAL(9,N56:N56)</f>
        <v>0</v>
      </c>
      <c r="O55"/>
      <c r="P55" s="42"/>
      <c r="Q55" s="43"/>
      <c r="R55" s="43"/>
      <c r="S55" s="43"/>
      <c r="T55" s="44">
        <f>SUBTOTAL(9,T56:T56)</f>
        <v>0</v>
      </c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</row>
    <row r="56" spans="1:43" ht="15" customHeight="1" outlineLevel="3">
      <c r="A56" s="46" t="s">
        <v>86</v>
      </c>
      <c r="B56" s="47" t="s">
        <v>87</v>
      </c>
      <c r="C56" s="48"/>
      <c r="D56" s="49">
        <v>408</v>
      </c>
      <c r="E56" s="57" t="s">
        <v>88</v>
      </c>
      <c r="F56" s="50"/>
      <c r="G56" s="50"/>
      <c r="H56" s="51">
        <f>G56*F56</f>
        <v>0</v>
      </c>
      <c r="J56" s="49"/>
      <c r="K56" s="50"/>
      <c r="L56" s="50"/>
      <c r="M56" s="50"/>
      <c r="N56" s="51">
        <f>M56*L56</f>
        <v>0</v>
      </c>
      <c r="O56"/>
      <c r="P56" s="49"/>
      <c r="Q56" s="57"/>
      <c r="R56" s="50"/>
      <c r="S56" s="50"/>
      <c r="T56" s="51">
        <f t="shared" ref="T56:T58" si="12">S56*R56</f>
        <v>0</v>
      </c>
      <c r="U56"/>
    </row>
    <row r="57" spans="1:43" ht="15" customHeight="1" outlineLevel="3">
      <c r="A57" s="46" t="s">
        <v>89</v>
      </c>
      <c r="B57" s="47" t="s">
        <v>90</v>
      </c>
      <c r="C57" s="59"/>
      <c r="D57" s="49"/>
      <c r="E57" s="50"/>
      <c r="F57" s="50"/>
      <c r="G57" s="50"/>
      <c r="H57" s="51">
        <f>G57*F57</f>
        <v>0</v>
      </c>
      <c r="J57" s="49">
        <v>313</v>
      </c>
      <c r="K57" s="57" t="s">
        <v>88</v>
      </c>
      <c r="L57" s="50"/>
      <c r="M57" s="50"/>
      <c r="N57" s="51">
        <f>M57*L57</f>
        <v>0</v>
      </c>
      <c r="O57"/>
      <c r="P57" s="49"/>
      <c r="Q57" s="50"/>
      <c r="R57" s="50"/>
      <c r="S57" s="50"/>
      <c r="T57" s="51">
        <f t="shared" si="12"/>
        <v>0</v>
      </c>
      <c r="U57"/>
    </row>
    <row r="58" spans="1:43" ht="15" customHeight="1" outlineLevel="3">
      <c r="A58" s="46" t="s">
        <v>91</v>
      </c>
      <c r="B58" s="47" t="s">
        <v>92</v>
      </c>
      <c r="C58" s="59"/>
      <c r="D58" s="49"/>
      <c r="E58" s="50"/>
      <c r="F58" s="50"/>
      <c r="G58" s="50"/>
      <c r="H58" s="51">
        <f>G58*F58</f>
        <v>0</v>
      </c>
      <c r="J58" s="49"/>
      <c r="K58" s="50"/>
      <c r="L58" s="50"/>
      <c r="M58" s="50"/>
      <c r="N58" s="51">
        <f>M58*L58</f>
        <v>0</v>
      </c>
      <c r="O58"/>
      <c r="P58" s="49">
        <v>151</v>
      </c>
      <c r="Q58" s="57" t="s">
        <v>88</v>
      </c>
      <c r="R58" s="50"/>
      <c r="S58" s="50"/>
      <c r="T58" s="51">
        <f t="shared" si="12"/>
        <v>0</v>
      </c>
      <c r="U58"/>
    </row>
    <row r="59" spans="1:43" s="56" customFormat="1" ht="15" customHeight="1" outlineLevel="2">
      <c r="A59" s="39" t="s">
        <v>93</v>
      </c>
      <c r="B59" s="40" t="s">
        <v>94</v>
      </c>
      <c r="C59" s="41"/>
      <c r="D59" s="42"/>
      <c r="E59" s="43"/>
      <c r="F59" s="43"/>
      <c r="G59" s="43"/>
      <c r="H59" s="44">
        <f>SUBTOTAL(9,H60:H62)</f>
        <v>0</v>
      </c>
      <c r="I59"/>
      <c r="J59" s="42"/>
      <c r="K59" s="43"/>
      <c r="L59" s="43"/>
      <c r="M59" s="43"/>
      <c r="N59" s="44">
        <f>SUBTOTAL(9,N60:N62)</f>
        <v>0</v>
      </c>
      <c r="O59"/>
      <c r="P59" s="42"/>
      <c r="Q59" s="43"/>
      <c r="R59" s="43"/>
      <c r="S59" s="43"/>
      <c r="T59" s="44">
        <f>SUBTOTAL(9,T60:T62)</f>
        <v>0</v>
      </c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</row>
    <row r="60" spans="1:43" ht="15" customHeight="1" outlineLevel="3">
      <c r="A60" s="46" t="s">
        <v>95</v>
      </c>
      <c r="B60" s="86" t="s">
        <v>96</v>
      </c>
      <c r="C60" s="48"/>
      <c r="D60" s="49">
        <v>1</v>
      </c>
      <c r="E60" s="50" t="s">
        <v>14</v>
      </c>
      <c r="F60" s="50"/>
      <c r="G60" s="50"/>
      <c r="H60" s="51">
        <f>G60*F60</f>
        <v>0</v>
      </c>
      <c r="J60" s="49">
        <v>0</v>
      </c>
      <c r="K60" s="50"/>
      <c r="L60" s="50"/>
      <c r="M60" s="50"/>
      <c r="N60" s="51">
        <f>M60*L60</f>
        <v>0</v>
      </c>
      <c r="O60"/>
      <c r="P60" s="49">
        <v>0</v>
      </c>
      <c r="Q60" s="50"/>
      <c r="R60" s="50"/>
      <c r="S60" s="50"/>
      <c r="T60" s="51">
        <f t="shared" ref="T60:T62" si="13">S60*R60</f>
        <v>0</v>
      </c>
      <c r="U60"/>
    </row>
    <row r="61" spans="1:43" ht="15" customHeight="1" outlineLevel="3">
      <c r="A61" s="46" t="s">
        <v>97</v>
      </c>
      <c r="B61" s="86" t="s">
        <v>98</v>
      </c>
      <c r="C61" s="48"/>
      <c r="D61" s="49">
        <v>0</v>
      </c>
      <c r="E61" s="50"/>
      <c r="F61" s="50"/>
      <c r="G61" s="50"/>
      <c r="H61" s="51">
        <f>G61*F61</f>
        <v>0</v>
      </c>
      <c r="J61" s="49">
        <v>1</v>
      </c>
      <c r="K61" s="50" t="s">
        <v>14</v>
      </c>
      <c r="L61" s="50"/>
      <c r="M61" s="50"/>
      <c r="N61" s="51">
        <f>M61*L61</f>
        <v>0</v>
      </c>
      <c r="O61"/>
      <c r="P61" s="49">
        <v>0</v>
      </c>
      <c r="Q61" s="50"/>
      <c r="R61" s="50"/>
      <c r="S61" s="50"/>
      <c r="T61" s="51">
        <f t="shared" si="13"/>
        <v>0</v>
      </c>
      <c r="U61"/>
    </row>
    <row r="62" spans="1:43" ht="15" customHeight="1" outlineLevel="3">
      <c r="A62" s="46" t="s">
        <v>99</v>
      </c>
      <c r="B62" s="86" t="s">
        <v>100</v>
      </c>
      <c r="C62" s="48"/>
      <c r="D62" s="49">
        <v>0</v>
      </c>
      <c r="E62" s="50"/>
      <c r="F62" s="50"/>
      <c r="G62" s="50"/>
      <c r="H62" s="51">
        <f>G62*F62</f>
        <v>0</v>
      </c>
      <c r="J62" s="49">
        <v>0</v>
      </c>
      <c r="K62" s="50"/>
      <c r="L62" s="50"/>
      <c r="M62" s="50"/>
      <c r="N62" s="51">
        <f>M62*L62</f>
        <v>0</v>
      </c>
      <c r="O62"/>
      <c r="P62" s="49">
        <v>1</v>
      </c>
      <c r="Q62" s="50" t="s">
        <v>14</v>
      </c>
      <c r="R62" s="50"/>
      <c r="S62" s="50"/>
      <c r="T62" s="51">
        <f t="shared" si="13"/>
        <v>0</v>
      </c>
      <c r="U62"/>
    </row>
    <row r="63" spans="1:43" s="56" customFormat="1" ht="15" customHeight="1" outlineLevel="2">
      <c r="A63" s="39" t="s">
        <v>101</v>
      </c>
      <c r="B63" s="40" t="s">
        <v>102</v>
      </c>
      <c r="C63" s="41"/>
      <c r="D63" s="42"/>
      <c r="E63" s="43"/>
      <c r="F63" s="43"/>
      <c r="G63" s="43"/>
      <c r="H63" s="44">
        <f>SUBTOTAL(9,H64:H64)</f>
        <v>0</v>
      </c>
      <c r="I63"/>
      <c r="J63" s="42"/>
      <c r="K63" s="43"/>
      <c r="L63" s="43"/>
      <c r="M63" s="43"/>
      <c r="N63" s="44">
        <f>SUBTOTAL(9,N64:N64)</f>
        <v>0</v>
      </c>
      <c r="O63"/>
      <c r="P63" s="42"/>
      <c r="Q63" s="43"/>
      <c r="R63" s="43"/>
      <c r="S63" s="43"/>
      <c r="T63" s="44">
        <f>SUBTOTAL(9,T64:T64)</f>
        <v>0</v>
      </c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</row>
    <row r="64" spans="1:43" ht="15" customHeight="1" outlineLevel="3">
      <c r="A64" s="46" t="s">
        <v>103</v>
      </c>
      <c r="B64" s="47" t="s">
        <v>104</v>
      </c>
      <c r="C64" s="48"/>
      <c r="D64" s="49">
        <v>1</v>
      </c>
      <c r="E64" s="50" t="s">
        <v>14</v>
      </c>
      <c r="F64" s="50"/>
      <c r="G64" s="50"/>
      <c r="H64" s="51">
        <f>G64*F64</f>
        <v>0</v>
      </c>
      <c r="J64" s="49">
        <v>0</v>
      </c>
      <c r="K64" s="50"/>
      <c r="L64" s="50"/>
      <c r="M64" s="50"/>
      <c r="N64" s="51">
        <f>M64*L64</f>
        <v>0</v>
      </c>
      <c r="O64"/>
      <c r="P64" s="49">
        <v>0</v>
      </c>
      <c r="Q64" s="50"/>
      <c r="R64" s="50"/>
      <c r="S64" s="50"/>
      <c r="T64" s="51">
        <f t="shared" ref="T64:T65" si="14">S64*R64</f>
        <v>0</v>
      </c>
      <c r="U64"/>
    </row>
    <row r="65" spans="1:43" ht="15" customHeight="1" outlineLevel="3">
      <c r="A65" s="46" t="s">
        <v>105</v>
      </c>
      <c r="B65" s="47" t="s">
        <v>106</v>
      </c>
      <c r="C65" s="48"/>
      <c r="D65" s="49">
        <v>0</v>
      </c>
      <c r="E65" s="50"/>
      <c r="F65" s="50"/>
      <c r="G65" s="50"/>
      <c r="H65" s="51">
        <f>G65*F65</f>
        <v>0</v>
      </c>
      <c r="J65" s="49">
        <v>1</v>
      </c>
      <c r="K65" s="50" t="s">
        <v>14</v>
      </c>
      <c r="L65" s="50"/>
      <c r="M65" s="50"/>
      <c r="N65" s="51">
        <f>M65*L65</f>
        <v>0</v>
      </c>
      <c r="O65"/>
      <c r="P65" s="49">
        <v>0</v>
      </c>
      <c r="Q65" s="50"/>
      <c r="R65" s="50"/>
      <c r="S65" s="50"/>
      <c r="T65" s="51">
        <f t="shared" si="14"/>
        <v>0</v>
      </c>
      <c r="U65"/>
    </row>
    <row r="66" spans="1:43" ht="15" customHeight="1" outlineLevel="3">
      <c r="A66" s="46" t="s">
        <v>472</v>
      </c>
      <c r="B66" s="47" t="s">
        <v>474</v>
      </c>
      <c r="C66" s="48"/>
      <c r="D66" s="49">
        <v>0</v>
      </c>
      <c r="E66" s="50"/>
      <c r="F66" s="50"/>
      <c r="G66" s="50"/>
      <c r="H66" s="51"/>
      <c r="J66" s="49">
        <v>0</v>
      </c>
      <c r="K66" s="50"/>
      <c r="L66" s="50"/>
      <c r="M66" s="50"/>
      <c r="N66" s="51"/>
      <c r="O66"/>
      <c r="P66" s="49">
        <v>1</v>
      </c>
      <c r="Q66" s="50" t="s">
        <v>14</v>
      </c>
      <c r="R66" s="50"/>
      <c r="S66" s="50"/>
      <c r="T66" s="51"/>
      <c r="U66"/>
    </row>
    <row r="67" spans="1:43" ht="15" customHeight="1" outlineLevel="3">
      <c r="A67" s="46"/>
      <c r="B67" s="47"/>
      <c r="C67" s="48"/>
      <c r="D67" s="49"/>
      <c r="E67" s="50"/>
      <c r="F67" s="50"/>
      <c r="G67" s="50"/>
      <c r="H67" s="51"/>
      <c r="J67" s="49"/>
      <c r="K67" s="50"/>
      <c r="L67" s="50"/>
      <c r="M67" s="50"/>
      <c r="N67" s="51"/>
      <c r="O67"/>
      <c r="P67" s="49"/>
      <c r="Q67" s="50"/>
      <c r="R67" s="50"/>
      <c r="S67" s="50"/>
      <c r="T67" s="51"/>
      <c r="U67"/>
    </row>
    <row r="68" spans="1:43" ht="15" customHeight="1" outlineLevel="3">
      <c r="A68" s="46"/>
      <c r="B68" s="47"/>
      <c r="C68" s="48"/>
      <c r="D68" s="49"/>
      <c r="E68" s="50"/>
      <c r="F68" s="50"/>
      <c r="G68" s="50"/>
      <c r="H68" s="51"/>
      <c r="J68" s="49"/>
      <c r="K68" s="50"/>
      <c r="L68" s="50"/>
      <c r="M68" s="50"/>
      <c r="N68" s="51"/>
      <c r="O68"/>
      <c r="P68" s="49"/>
      <c r="Q68" s="50"/>
      <c r="R68" s="50"/>
      <c r="S68" s="50"/>
      <c r="T68" s="51"/>
      <c r="U68"/>
    </row>
    <row r="69" spans="1:43" s="38" customFormat="1" outlineLevel="1">
      <c r="A69" s="32" t="s">
        <v>107</v>
      </c>
      <c r="B69" s="33" t="s">
        <v>108</v>
      </c>
      <c r="C69" s="34"/>
      <c r="D69" s="35"/>
      <c r="E69" s="36"/>
      <c r="F69" s="36"/>
      <c r="G69" s="36"/>
      <c r="H69" s="37">
        <f>SUBTOTAL(9,H70:H76)</f>
        <v>0</v>
      </c>
      <c r="I69"/>
      <c r="J69" s="35"/>
      <c r="K69" s="36"/>
      <c r="L69" s="36"/>
      <c r="M69" s="36"/>
      <c r="N69" s="37">
        <f>SUBTOTAL(9,N70:N76)</f>
        <v>0</v>
      </c>
      <c r="O69"/>
      <c r="P69" s="35"/>
      <c r="Q69" s="36"/>
      <c r="R69" s="36"/>
      <c r="S69" s="36"/>
      <c r="T69" s="37">
        <f>SUBTOTAL(9,T70:T76)</f>
        <v>0</v>
      </c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</row>
    <row r="70" spans="1:43" outlineLevel="2">
      <c r="A70" s="39" t="s">
        <v>109</v>
      </c>
      <c r="B70" s="40" t="s">
        <v>110</v>
      </c>
      <c r="C70" s="41"/>
      <c r="D70" s="42"/>
      <c r="E70" s="43"/>
      <c r="F70" s="43"/>
      <c r="G70" s="43"/>
      <c r="H70" s="44">
        <f>SUBTOTAL(9,H71:H72)</f>
        <v>0</v>
      </c>
      <c r="J70" s="42"/>
      <c r="K70" s="43"/>
      <c r="L70" s="43"/>
      <c r="M70" s="43"/>
      <c r="N70" s="44">
        <f>SUBTOTAL(9,N71:N72)</f>
        <v>0</v>
      </c>
      <c r="O70"/>
      <c r="P70" s="42"/>
      <c r="Q70" s="43"/>
      <c r="R70" s="43"/>
      <c r="S70" s="43"/>
      <c r="T70" s="44">
        <f>SUBTOTAL(9,T71:T72)</f>
        <v>0</v>
      </c>
      <c r="U70"/>
    </row>
    <row r="71" spans="1:43" outlineLevel="3">
      <c r="A71" s="46" t="s">
        <v>111</v>
      </c>
      <c r="B71" s="47" t="s">
        <v>112</v>
      </c>
      <c r="C71" s="48"/>
      <c r="D71" s="49">
        <v>909</v>
      </c>
      <c r="E71" s="50" t="s">
        <v>69</v>
      </c>
      <c r="F71" s="50"/>
      <c r="G71" s="50"/>
      <c r="H71" s="51">
        <f>G71*F71</f>
        <v>0</v>
      </c>
      <c r="J71" s="49">
        <v>1187</v>
      </c>
      <c r="K71" s="50" t="s">
        <v>69</v>
      </c>
      <c r="L71" s="50"/>
      <c r="M71" s="50"/>
      <c r="N71" s="51">
        <f>M71*L71</f>
        <v>0</v>
      </c>
      <c r="O71"/>
      <c r="P71" s="49">
        <v>578</v>
      </c>
      <c r="Q71" s="50" t="s">
        <v>69</v>
      </c>
      <c r="R71" s="50"/>
      <c r="S71" s="50"/>
      <c r="T71" s="51">
        <f t="shared" ref="T71:T72" si="15">S71*R71</f>
        <v>0</v>
      </c>
      <c r="U71"/>
    </row>
    <row r="72" spans="1:43" ht="25.5" outlineLevel="3">
      <c r="A72" s="46" t="s">
        <v>113</v>
      </c>
      <c r="B72" s="47" t="s">
        <v>114</v>
      </c>
      <c r="C72" s="48"/>
      <c r="D72" s="49">
        <v>909</v>
      </c>
      <c r="E72" s="50" t="s">
        <v>69</v>
      </c>
      <c r="F72" s="50"/>
      <c r="G72" s="50"/>
      <c r="H72" s="51">
        <f>G72*F72</f>
        <v>0</v>
      </c>
      <c r="J72" s="49">
        <v>1187</v>
      </c>
      <c r="K72" s="50" t="s">
        <v>69</v>
      </c>
      <c r="L72" s="50"/>
      <c r="M72" s="50"/>
      <c r="N72" s="51">
        <f>M72*L72</f>
        <v>0</v>
      </c>
      <c r="O72"/>
      <c r="P72" s="49">
        <v>578</v>
      </c>
      <c r="Q72" s="50" t="s">
        <v>69</v>
      </c>
      <c r="R72" s="50"/>
      <c r="S72" s="50"/>
      <c r="T72" s="51">
        <f t="shared" si="15"/>
        <v>0</v>
      </c>
      <c r="U72"/>
    </row>
    <row r="73" spans="1:43" outlineLevel="2">
      <c r="A73" s="39" t="s">
        <v>115</v>
      </c>
      <c r="B73" s="40" t="s">
        <v>116</v>
      </c>
      <c r="C73" s="41"/>
      <c r="D73" s="42"/>
      <c r="E73" s="43"/>
      <c r="F73" s="43"/>
      <c r="G73" s="43"/>
      <c r="H73" s="44">
        <f>SUBTOTAL(9,H74:H76)</f>
        <v>0</v>
      </c>
      <c r="J73" s="42"/>
      <c r="K73" s="43"/>
      <c r="L73" s="43"/>
      <c r="M73" s="43"/>
      <c r="N73" s="44">
        <f>SUBTOTAL(9,N74:N76)</f>
        <v>0</v>
      </c>
      <c r="O73"/>
      <c r="P73" s="42"/>
      <c r="Q73" s="43"/>
      <c r="R73" s="43"/>
      <c r="S73" s="43"/>
      <c r="T73" s="44">
        <f>SUBTOTAL(9,T74:T76)</f>
        <v>0</v>
      </c>
      <c r="U73"/>
    </row>
    <row r="74" spans="1:43" outlineLevel="3">
      <c r="A74" s="46" t="s">
        <v>117</v>
      </c>
      <c r="B74" s="47" t="s">
        <v>118</v>
      </c>
      <c r="C74" s="48"/>
      <c r="D74" s="49">
        <v>177</v>
      </c>
      <c r="E74" s="50" t="s">
        <v>69</v>
      </c>
      <c r="F74" s="50"/>
      <c r="G74" s="50"/>
      <c r="H74" s="51">
        <f>G74*F74</f>
        <v>0</v>
      </c>
      <c r="J74" s="49">
        <v>1067</v>
      </c>
      <c r="K74" s="50" t="s">
        <v>69</v>
      </c>
      <c r="L74" s="50"/>
      <c r="M74" s="50"/>
      <c r="N74" s="51">
        <f>M74*L74</f>
        <v>0</v>
      </c>
      <c r="O74"/>
      <c r="P74" s="49">
        <v>455</v>
      </c>
      <c r="Q74" s="50" t="s">
        <v>69</v>
      </c>
      <c r="R74" s="50"/>
      <c r="S74" s="50"/>
      <c r="T74" s="51">
        <f t="shared" ref="T74:T76" si="16">S74*R74</f>
        <v>0</v>
      </c>
      <c r="U74"/>
    </row>
    <row r="75" spans="1:43" ht="30" customHeight="1" outlineLevel="3">
      <c r="A75" s="46" t="s">
        <v>119</v>
      </c>
      <c r="B75" s="47" t="s">
        <v>120</v>
      </c>
      <c r="C75" s="48"/>
      <c r="D75" s="49">
        <v>25</v>
      </c>
      <c r="E75" s="50" t="s">
        <v>69</v>
      </c>
      <c r="F75" s="50"/>
      <c r="G75" s="50"/>
      <c r="H75" s="51">
        <f>G75*F75</f>
        <v>0</v>
      </c>
      <c r="J75" s="49">
        <v>43</v>
      </c>
      <c r="K75" s="50" t="s">
        <v>69</v>
      </c>
      <c r="L75" s="50"/>
      <c r="M75" s="50"/>
      <c r="N75" s="51">
        <f>M75*L75</f>
        <v>0</v>
      </c>
      <c r="O75"/>
      <c r="P75" s="49">
        <v>14</v>
      </c>
      <c r="Q75" s="50" t="s">
        <v>69</v>
      </c>
      <c r="R75" s="50"/>
      <c r="S75" s="50"/>
      <c r="T75" s="51">
        <f t="shared" si="16"/>
        <v>0</v>
      </c>
      <c r="U75"/>
    </row>
    <row r="76" spans="1:43" outlineLevel="3">
      <c r="A76" s="46" t="s">
        <v>121</v>
      </c>
      <c r="B76" s="47" t="s">
        <v>122</v>
      </c>
      <c r="C76" s="48"/>
      <c r="D76" s="49">
        <v>379</v>
      </c>
      <c r="E76" s="50" t="s">
        <v>69</v>
      </c>
      <c r="F76" s="50"/>
      <c r="G76" s="50"/>
      <c r="H76" s="51">
        <f>G76*F76</f>
        <v>0</v>
      </c>
      <c r="J76" s="49">
        <v>520</v>
      </c>
      <c r="K76" s="50" t="s">
        <v>69</v>
      </c>
      <c r="L76" s="50"/>
      <c r="M76" s="50"/>
      <c r="N76" s="51">
        <f>M76*L76</f>
        <v>0</v>
      </c>
      <c r="O76"/>
      <c r="P76" s="49">
        <v>231</v>
      </c>
      <c r="Q76" s="50" t="s">
        <v>69</v>
      </c>
      <c r="R76" s="50"/>
      <c r="S76" s="50"/>
      <c r="T76" s="51">
        <f t="shared" si="16"/>
        <v>0</v>
      </c>
      <c r="U76"/>
    </row>
    <row r="77" spans="1:43" outlineLevel="3">
      <c r="A77" s="46"/>
      <c r="B77" s="47"/>
      <c r="C77" s="48"/>
      <c r="D77" s="49"/>
      <c r="E77" s="50"/>
      <c r="F77" s="50"/>
      <c r="G77" s="50"/>
      <c r="H77" s="51"/>
      <c r="J77" s="49"/>
      <c r="K77" s="50"/>
      <c r="L77" s="50"/>
      <c r="M77" s="50"/>
      <c r="N77" s="51"/>
      <c r="O77"/>
      <c r="P77" s="49"/>
      <c r="Q77" s="50"/>
      <c r="R77" s="50"/>
      <c r="S77" s="50"/>
      <c r="T77" s="51"/>
      <c r="U77"/>
    </row>
    <row r="78" spans="1:43" s="38" customFormat="1" ht="28.9" customHeight="1" outlineLevel="1">
      <c r="A78" s="32" t="s">
        <v>123</v>
      </c>
      <c r="B78" s="33" t="s">
        <v>124</v>
      </c>
      <c r="C78" s="34"/>
      <c r="D78" s="35"/>
      <c r="E78" s="36"/>
      <c r="F78" s="36"/>
      <c r="G78" s="36"/>
      <c r="H78" s="37">
        <f>SUBTOTAL(9,H79:H104)</f>
        <v>0</v>
      </c>
      <c r="I78"/>
      <c r="J78" s="35"/>
      <c r="K78" s="36"/>
      <c r="L78" s="36"/>
      <c r="M78" s="36"/>
      <c r="N78" s="37">
        <f>SUBTOTAL(9,N79:N104)</f>
        <v>0</v>
      </c>
      <c r="O78"/>
      <c r="P78" s="35"/>
      <c r="Q78" s="36"/>
      <c r="R78" s="36"/>
      <c r="S78" s="36"/>
      <c r="T78" s="37">
        <f>SUBTOTAL(9,T79:T104)</f>
        <v>0</v>
      </c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</row>
    <row r="79" spans="1:43" outlineLevel="2">
      <c r="A79" s="39" t="s">
        <v>125</v>
      </c>
      <c r="B79" s="40" t="s">
        <v>126</v>
      </c>
      <c r="C79" s="41"/>
      <c r="D79" s="42"/>
      <c r="E79" s="43"/>
      <c r="F79" s="43"/>
      <c r="G79" s="43"/>
      <c r="H79" s="44">
        <f>SUBTOTAL(9,H80:H104)</f>
        <v>0</v>
      </c>
      <c r="J79" s="42"/>
      <c r="K79" s="43"/>
      <c r="L79" s="43"/>
      <c r="M79" s="43"/>
      <c r="N79" s="44">
        <f>SUBTOTAL(9,N80:N104)</f>
        <v>0</v>
      </c>
      <c r="O79"/>
      <c r="P79" s="42"/>
      <c r="Q79" s="43"/>
      <c r="R79" s="43"/>
      <c r="S79" s="43"/>
      <c r="T79" s="44">
        <f>SUBTOTAL(9,T80:T104)</f>
        <v>0</v>
      </c>
      <c r="U79"/>
    </row>
    <row r="80" spans="1:43" ht="25.5" outlineLevel="3">
      <c r="A80" s="46" t="s">
        <v>127</v>
      </c>
      <c r="B80" s="47" t="s">
        <v>128</v>
      </c>
      <c r="C80" s="60"/>
      <c r="D80" s="49">
        <v>1</v>
      </c>
      <c r="E80" s="50" t="s">
        <v>14</v>
      </c>
      <c r="F80" s="50"/>
      <c r="G80" s="50"/>
      <c r="H80" s="51">
        <f>G80*F80</f>
        <v>0</v>
      </c>
      <c r="J80" s="49">
        <v>1</v>
      </c>
      <c r="K80" s="50" t="s">
        <v>14</v>
      </c>
      <c r="L80" s="50"/>
      <c r="M80" s="50"/>
      <c r="N80" s="51">
        <f>M80*L80</f>
        <v>0</v>
      </c>
      <c r="O80"/>
      <c r="P80" s="49">
        <v>1</v>
      </c>
      <c r="Q80" s="50" t="s">
        <v>14</v>
      </c>
      <c r="R80" s="50"/>
      <c r="S80" s="50"/>
      <c r="T80" s="51">
        <f>S80*R80</f>
        <v>0</v>
      </c>
      <c r="U80"/>
    </row>
    <row r="81" spans="1:21" outlineLevel="3">
      <c r="A81" s="61" t="s">
        <v>129</v>
      </c>
      <c r="B81" s="62" t="s">
        <v>130</v>
      </c>
      <c r="C81" s="63"/>
      <c r="D81" s="64"/>
      <c r="E81" s="65"/>
      <c r="F81" s="65"/>
      <c r="G81" s="65"/>
      <c r="H81" s="66"/>
      <c r="J81" s="64"/>
      <c r="K81" s="65"/>
      <c r="L81" s="65"/>
      <c r="M81" s="65"/>
      <c r="N81" s="66"/>
      <c r="O81"/>
      <c r="P81" s="64"/>
      <c r="Q81" s="65"/>
      <c r="R81" s="65"/>
      <c r="S81" s="65"/>
      <c r="T81" s="66"/>
      <c r="U81"/>
    </row>
    <row r="82" spans="1:21" outlineLevel="3">
      <c r="A82" s="46" t="s">
        <v>131</v>
      </c>
      <c r="B82" s="86" t="s">
        <v>132</v>
      </c>
      <c r="C82" s="60"/>
      <c r="D82" s="49">
        <v>0</v>
      </c>
      <c r="E82" s="50"/>
      <c r="F82" s="50"/>
      <c r="G82" s="50"/>
      <c r="H82" s="51">
        <f>G82*F82</f>
        <v>0</v>
      </c>
      <c r="J82" s="49">
        <v>0</v>
      </c>
      <c r="K82" s="50"/>
      <c r="L82" s="50"/>
      <c r="M82" s="50"/>
      <c r="N82" s="51">
        <f>M82*L82</f>
        <v>0</v>
      </c>
      <c r="O82"/>
      <c r="P82" s="49">
        <v>84</v>
      </c>
      <c r="Q82" s="50" t="s">
        <v>133</v>
      </c>
      <c r="R82" s="50"/>
      <c r="S82" s="50"/>
      <c r="T82" s="51">
        <f t="shared" ref="T82:T84" si="17">S82*R82</f>
        <v>0</v>
      </c>
      <c r="U82"/>
    </row>
    <row r="83" spans="1:21" outlineLevel="3">
      <c r="A83" s="46" t="s">
        <v>134</v>
      </c>
      <c r="B83" s="86" t="s">
        <v>135</v>
      </c>
      <c r="C83" s="60"/>
      <c r="D83" s="49">
        <v>0</v>
      </c>
      <c r="E83" s="50"/>
      <c r="F83" s="50"/>
      <c r="G83" s="50"/>
      <c r="H83" s="51">
        <f>G83*F83</f>
        <v>0</v>
      </c>
      <c r="J83" s="49">
        <v>145</v>
      </c>
      <c r="K83" s="50" t="s">
        <v>133</v>
      </c>
      <c r="L83" s="50"/>
      <c r="M83" s="50"/>
      <c r="N83" s="51">
        <f>M83*L83</f>
        <v>0</v>
      </c>
      <c r="O83"/>
      <c r="P83" s="49">
        <v>0</v>
      </c>
      <c r="Q83" s="50"/>
      <c r="R83" s="50"/>
      <c r="S83" s="50"/>
      <c r="T83" s="51">
        <f t="shared" si="17"/>
        <v>0</v>
      </c>
      <c r="U83"/>
    </row>
    <row r="84" spans="1:21" outlineLevel="3">
      <c r="A84" s="46" t="s">
        <v>136</v>
      </c>
      <c r="B84" s="86" t="s">
        <v>137</v>
      </c>
      <c r="C84" s="60"/>
      <c r="D84" s="49">
        <v>137</v>
      </c>
      <c r="E84" s="50" t="s">
        <v>133</v>
      </c>
      <c r="F84" s="50"/>
      <c r="G84" s="50"/>
      <c r="H84" s="51">
        <f>G84*F84</f>
        <v>0</v>
      </c>
      <c r="J84" s="49">
        <v>0</v>
      </c>
      <c r="K84" s="50"/>
      <c r="L84" s="50"/>
      <c r="M84" s="50"/>
      <c r="N84" s="51">
        <f>M84*L84</f>
        <v>0</v>
      </c>
      <c r="O84"/>
      <c r="P84" s="49">
        <v>0</v>
      </c>
      <c r="Q84" s="50"/>
      <c r="R84" s="50"/>
      <c r="S84" s="50"/>
      <c r="T84" s="51">
        <f t="shared" si="17"/>
        <v>0</v>
      </c>
      <c r="U84"/>
    </row>
    <row r="85" spans="1:21" outlineLevel="3">
      <c r="A85" s="61" t="s">
        <v>138</v>
      </c>
      <c r="B85" s="62" t="s">
        <v>139</v>
      </c>
      <c r="C85" s="63"/>
      <c r="D85" s="64"/>
      <c r="E85" s="65"/>
      <c r="F85" s="65"/>
      <c r="G85" s="65"/>
      <c r="H85" s="66"/>
      <c r="J85" s="64"/>
      <c r="K85" s="65"/>
      <c r="L85" s="65"/>
      <c r="M85" s="65"/>
      <c r="N85" s="66"/>
      <c r="O85"/>
      <c r="P85" s="64"/>
      <c r="Q85" s="65"/>
      <c r="R85" s="65"/>
      <c r="S85" s="65"/>
      <c r="T85" s="66"/>
      <c r="U85"/>
    </row>
    <row r="86" spans="1:21" outlineLevel="3">
      <c r="A86" s="46" t="s">
        <v>140</v>
      </c>
      <c r="B86" s="47" t="s">
        <v>141</v>
      </c>
      <c r="C86" s="60"/>
      <c r="D86" s="49"/>
      <c r="E86" s="50"/>
      <c r="F86" s="50"/>
      <c r="G86" s="50"/>
      <c r="H86" s="51">
        <f>G86*F86</f>
        <v>0</v>
      </c>
      <c r="J86" s="49"/>
      <c r="K86" s="50"/>
      <c r="L86" s="50"/>
      <c r="M86" s="50"/>
      <c r="N86" s="51">
        <f>M86*L86</f>
        <v>0</v>
      </c>
      <c r="O86"/>
      <c r="P86" s="49">
        <v>84</v>
      </c>
      <c r="Q86" s="50" t="s">
        <v>133</v>
      </c>
      <c r="R86" s="50"/>
      <c r="S86" s="50"/>
      <c r="T86" s="51">
        <f t="shared" ref="T86:T88" si="18">S86*R86</f>
        <v>0</v>
      </c>
      <c r="U86"/>
    </row>
    <row r="87" spans="1:21" outlineLevel="3">
      <c r="A87" s="46" t="s">
        <v>142</v>
      </c>
      <c r="B87" s="47" t="s">
        <v>143</v>
      </c>
      <c r="C87" s="60"/>
      <c r="D87" s="49"/>
      <c r="E87" s="50"/>
      <c r="F87" s="50"/>
      <c r="G87" s="50"/>
      <c r="H87" s="51">
        <f>G87*F87</f>
        <v>0</v>
      </c>
      <c r="J87" s="49">
        <v>145</v>
      </c>
      <c r="K87" s="50" t="s">
        <v>133</v>
      </c>
      <c r="L87" s="50"/>
      <c r="M87" s="50"/>
      <c r="N87" s="51">
        <f>M87*L87</f>
        <v>0</v>
      </c>
      <c r="O87"/>
      <c r="P87" s="49"/>
      <c r="Q87" s="50"/>
      <c r="R87" s="50"/>
      <c r="S87" s="50"/>
      <c r="T87" s="51">
        <f t="shared" si="18"/>
        <v>0</v>
      </c>
      <c r="U87"/>
    </row>
    <row r="88" spans="1:21" outlineLevel="3">
      <c r="A88" s="46" t="s">
        <v>144</v>
      </c>
      <c r="B88" s="47" t="s">
        <v>145</v>
      </c>
      <c r="C88" s="60"/>
      <c r="D88" s="49">
        <v>137</v>
      </c>
      <c r="E88" s="50" t="s">
        <v>133</v>
      </c>
      <c r="F88" s="50"/>
      <c r="G88" s="50"/>
      <c r="H88" s="51">
        <f>G88*F88</f>
        <v>0</v>
      </c>
      <c r="J88" s="49"/>
      <c r="K88" s="50"/>
      <c r="L88" s="50"/>
      <c r="M88" s="50"/>
      <c r="N88" s="51">
        <f>M88*L88</f>
        <v>0</v>
      </c>
      <c r="O88"/>
      <c r="P88" s="49"/>
      <c r="Q88" s="50"/>
      <c r="R88" s="50"/>
      <c r="S88" s="50"/>
      <c r="T88" s="51">
        <f t="shared" si="18"/>
        <v>0</v>
      </c>
      <c r="U88"/>
    </row>
    <row r="89" spans="1:21" outlineLevel="3">
      <c r="A89" s="61" t="s">
        <v>146</v>
      </c>
      <c r="B89" s="62" t="s">
        <v>147</v>
      </c>
      <c r="C89" s="63"/>
      <c r="D89" s="64"/>
      <c r="E89" s="65"/>
      <c r="F89" s="65"/>
      <c r="G89" s="65"/>
      <c r="H89" s="66"/>
      <c r="J89" s="64"/>
      <c r="K89" s="65"/>
      <c r="L89" s="65"/>
      <c r="M89" s="65"/>
      <c r="N89" s="66"/>
      <c r="O89"/>
      <c r="P89" s="64"/>
      <c r="Q89" s="65"/>
      <c r="R89" s="65"/>
      <c r="S89" s="65"/>
      <c r="T89" s="66"/>
      <c r="U89"/>
    </row>
    <row r="90" spans="1:21" outlineLevel="3">
      <c r="A90" s="46" t="s">
        <v>148</v>
      </c>
      <c r="B90" s="47" t="s">
        <v>149</v>
      </c>
      <c r="C90" s="60"/>
      <c r="D90" s="49"/>
      <c r="E90" s="50"/>
      <c r="F90" s="50"/>
      <c r="G90" s="50"/>
      <c r="H90" s="51">
        <f>G90*F90</f>
        <v>0</v>
      </c>
      <c r="J90" s="49"/>
      <c r="K90" s="50"/>
      <c r="L90" s="50"/>
      <c r="M90" s="50"/>
      <c r="N90" s="51">
        <f>M90*L90</f>
        <v>0</v>
      </c>
      <c r="O90"/>
      <c r="P90" s="49">
        <v>3563</v>
      </c>
      <c r="Q90" s="50" t="s">
        <v>150</v>
      </c>
      <c r="R90" s="50"/>
      <c r="S90" s="50"/>
      <c r="T90" s="51">
        <f t="shared" ref="T90:T94" si="19">S90*R90</f>
        <v>0</v>
      </c>
      <c r="U90"/>
    </row>
    <row r="91" spans="1:21" outlineLevel="3">
      <c r="A91" s="46" t="s">
        <v>151</v>
      </c>
      <c r="B91" s="47" t="s">
        <v>152</v>
      </c>
      <c r="C91" s="60"/>
      <c r="D91" s="49"/>
      <c r="E91" s="50"/>
      <c r="F91" s="50"/>
      <c r="G91" s="50"/>
      <c r="H91" s="51">
        <f>G91*F91</f>
        <v>0</v>
      </c>
      <c r="J91" s="49">
        <v>10903</v>
      </c>
      <c r="K91" s="50" t="s">
        <v>150</v>
      </c>
      <c r="L91" s="50"/>
      <c r="M91" s="50"/>
      <c r="N91" s="51">
        <f>M91*L91</f>
        <v>0</v>
      </c>
      <c r="O91"/>
      <c r="P91" s="49"/>
      <c r="Q91" s="50"/>
      <c r="R91" s="50"/>
      <c r="S91" s="50"/>
      <c r="T91" s="51">
        <f t="shared" si="19"/>
        <v>0</v>
      </c>
      <c r="U91"/>
    </row>
    <row r="92" spans="1:21" outlineLevel="3">
      <c r="A92" s="46" t="s">
        <v>153</v>
      </c>
      <c r="B92" s="47" t="s">
        <v>154</v>
      </c>
      <c r="C92" s="60"/>
      <c r="D92" s="49">
        <v>16117</v>
      </c>
      <c r="E92" s="50" t="s">
        <v>150</v>
      </c>
      <c r="F92" s="50"/>
      <c r="G92" s="50"/>
      <c r="H92" s="51">
        <f>G92*F92</f>
        <v>0</v>
      </c>
      <c r="J92" s="49"/>
      <c r="K92" s="50"/>
      <c r="L92" s="50"/>
      <c r="M92" s="50"/>
      <c r="N92" s="51">
        <f>M92*L92</f>
        <v>0</v>
      </c>
      <c r="O92"/>
      <c r="P92" s="49"/>
      <c r="Q92" s="50"/>
      <c r="R92" s="50"/>
      <c r="S92" s="50"/>
      <c r="T92" s="51">
        <f t="shared" si="19"/>
        <v>0</v>
      </c>
      <c r="U92"/>
    </row>
    <row r="93" spans="1:21" outlineLevel="3">
      <c r="A93" s="46" t="s">
        <v>155</v>
      </c>
      <c r="B93" s="47" t="s">
        <v>156</v>
      </c>
      <c r="C93" s="60"/>
      <c r="D93" s="49">
        <v>274</v>
      </c>
      <c r="E93" s="50" t="s">
        <v>133</v>
      </c>
      <c r="F93" s="50"/>
      <c r="G93" s="50"/>
      <c r="H93" s="51">
        <f>G93*F93</f>
        <v>0</v>
      </c>
      <c r="J93" s="49">
        <v>290</v>
      </c>
      <c r="K93" s="50" t="s">
        <v>133</v>
      </c>
      <c r="L93" s="50"/>
      <c r="M93" s="50"/>
      <c r="N93" s="51">
        <f>M93*L93</f>
        <v>0</v>
      </c>
      <c r="O93"/>
      <c r="P93" s="49">
        <v>168</v>
      </c>
      <c r="Q93" s="50" t="s">
        <v>133</v>
      </c>
      <c r="R93" s="50"/>
      <c r="S93" s="50"/>
      <c r="T93" s="51">
        <f t="shared" si="19"/>
        <v>0</v>
      </c>
      <c r="U93"/>
    </row>
    <row r="94" spans="1:21" outlineLevel="3">
      <c r="A94" s="46" t="s">
        <v>157</v>
      </c>
      <c r="B94" s="47" t="s">
        <v>158</v>
      </c>
      <c r="C94" s="60"/>
      <c r="D94" s="49">
        <v>134</v>
      </c>
      <c r="E94" s="50" t="s">
        <v>133</v>
      </c>
      <c r="F94" s="50"/>
      <c r="G94" s="50"/>
      <c r="H94" s="51">
        <f>G94*F94</f>
        <v>0</v>
      </c>
      <c r="J94" s="49">
        <v>142</v>
      </c>
      <c r="K94" s="50" t="s">
        <v>133</v>
      </c>
      <c r="L94" s="50"/>
      <c r="M94" s="50"/>
      <c r="N94" s="51">
        <f>M94*L94</f>
        <v>0</v>
      </c>
      <c r="O94"/>
      <c r="P94" s="49">
        <v>82</v>
      </c>
      <c r="Q94" s="50" t="s">
        <v>133</v>
      </c>
      <c r="R94" s="50"/>
      <c r="S94" s="50"/>
      <c r="T94" s="51">
        <f t="shared" si="19"/>
        <v>0</v>
      </c>
      <c r="U94"/>
    </row>
    <row r="95" spans="1:21" outlineLevel="3">
      <c r="A95" s="61" t="s">
        <v>159</v>
      </c>
      <c r="B95" s="62" t="s">
        <v>160</v>
      </c>
      <c r="C95" s="63"/>
      <c r="D95" s="64"/>
      <c r="E95" s="65"/>
      <c r="F95" s="65"/>
      <c r="G95" s="65"/>
      <c r="H95" s="66"/>
      <c r="J95" s="64"/>
      <c r="K95" s="65"/>
      <c r="L95" s="65"/>
      <c r="M95" s="65"/>
      <c r="N95" s="66"/>
      <c r="O95"/>
      <c r="P95" s="64"/>
      <c r="Q95" s="65"/>
      <c r="R95" s="65"/>
      <c r="S95" s="65"/>
      <c r="T95" s="66"/>
      <c r="U95"/>
    </row>
    <row r="96" spans="1:21" outlineLevel="3">
      <c r="A96" s="46" t="s">
        <v>161</v>
      </c>
      <c r="B96" s="47" t="s">
        <v>162</v>
      </c>
      <c r="C96" s="60"/>
      <c r="D96" s="49"/>
      <c r="E96" s="50"/>
      <c r="F96" s="50"/>
      <c r="G96" s="50"/>
      <c r="H96" s="51">
        <f>G96*F96</f>
        <v>0</v>
      </c>
      <c r="J96" s="49"/>
      <c r="K96" s="50"/>
      <c r="L96" s="50"/>
      <c r="M96" s="50"/>
      <c r="N96" s="51">
        <f>M96*L96</f>
        <v>0</v>
      </c>
      <c r="O96"/>
      <c r="P96" s="49">
        <v>24</v>
      </c>
      <c r="Q96" s="57" t="s">
        <v>69</v>
      </c>
      <c r="R96" s="50"/>
      <c r="S96" s="50"/>
      <c r="T96" s="51">
        <f t="shared" ref="T96:T100" si="20">S96*R96</f>
        <v>0</v>
      </c>
      <c r="U96"/>
    </row>
    <row r="97" spans="1:43" outlineLevel="3">
      <c r="A97" s="46" t="s">
        <v>163</v>
      </c>
      <c r="B97" s="47" t="s">
        <v>164</v>
      </c>
      <c r="C97" s="60"/>
      <c r="D97" s="49"/>
      <c r="E97" s="50"/>
      <c r="F97" s="50"/>
      <c r="G97" s="50"/>
      <c r="H97" s="51">
        <f>G97*F97</f>
        <v>0</v>
      </c>
      <c r="J97" s="49">
        <v>73</v>
      </c>
      <c r="K97" s="57" t="s">
        <v>69</v>
      </c>
      <c r="L97" s="50"/>
      <c r="M97" s="50"/>
      <c r="N97" s="51">
        <f>M97*L97</f>
        <v>0</v>
      </c>
      <c r="O97"/>
      <c r="P97" s="49"/>
      <c r="Q97" s="50"/>
      <c r="R97" s="50"/>
      <c r="S97" s="50"/>
      <c r="T97" s="51">
        <f t="shared" si="20"/>
        <v>0</v>
      </c>
      <c r="U97"/>
    </row>
    <row r="98" spans="1:43" outlineLevel="3">
      <c r="A98" s="46" t="s">
        <v>165</v>
      </c>
      <c r="B98" s="47" t="s">
        <v>166</v>
      </c>
      <c r="C98" s="60"/>
      <c r="D98" s="49">
        <v>108</v>
      </c>
      <c r="E98" s="57" t="s">
        <v>69</v>
      </c>
      <c r="F98" s="50"/>
      <c r="G98" s="50"/>
      <c r="H98" s="51">
        <f>G98*F98</f>
        <v>0</v>
      </c>
      <c r="J98" s="49"/>
      <c r="K98" s="50"/>
      <c r="L98" s="50"/>
      <c r="M98" s="50"/>
      <c r="N98" s="51">
        <f>M98*L98</f>
        <v>0</v>
      </c>
      <c r="O98"/>
      <c r="P98" s="49"/>
      <c r="Q98" s="50"/>
      <c r="R98" s="50"/>
      <c r="S98" s="50"/>
      <c r="T98" s="51">
        <f t="shared" si="20"/>
        <v>0</v>
      </c>
      <c r="U98"/>
    </row>
    <row r="99" spans="1:43" ht="15" customHeight="1" outlineLevel="3">
      <c r="A99" s="46" t="s">
        <v>167</v>
      </c>
      <c r="B99" s="47" t="s">
        <v>168</v>
      </c>
      <c r="C99" s="60"/>
      <c r="D99" s="49">
        <v>411</v>
      </c>
      <c r="E99" s="50" t="s">
        <v>133</v>
      </c>
      <c r="F99" s="50"/>
      <c r="G99" s="50"/>
      <c r="H99" s="51">
        <f>G99*F99</f>
        <v>0</v>
      </c>
      <c r="J99" s="49">
        <v>434</v>
      </c>
      <c r="K99" s="50" t="s">
        <v>133</v>
      </c>
      <c r="L99" s="50"/>
      <c r="M99" s="50"/>
      <c r="N99" s="51">
        <f>M99*L99</f>
        <v>0</v>
      </c>
      <c r="O99"/>
      <c r="P99" s="49">
        <v>252</v>
      </c>
      <c r="Q99" s="50" t="s">
        <v>133</v>
      </c>
      <c r="R99" s="50"/>
      <c r="S99" s="50"/>
      <c r="T99" s="51">
        <f t="shared" si="20"/>
        <v>0</v>
      </c>
      <c r="U99"/>
    </row>
    <row r="100" spans="1:43" outlineLevel="3">
      <c r="A100" s="46" t="s">
        <v>169</v>
      </c>
      <c r="B100" s="47" t="s">
        <v>170</v>
      </c>
      <c r="C100" s="60"/>
      <c r="D100" s="49">
        <v>3</v>
      </c>
      <c r="E100" s="50" t="s">
        <v>171</v>
      </c>
      <c r="F100" s="50"/>
      <c r="G100" s="50"/>
      <c r="H100" s="51">
        <f>G100*F100</f>
        <v>0</v>
      </c>
      <c r="J100" s="49">
        <v>3</v>
      </c>
      <c r="K100" s="50" t="s">
        <v>171</v>
      </c>
      <c r="L100" s="50"/>
      <c r="M100" s="50"/>
      <c r="N100" s="51">
        <f>M100*L100</f>
        <v>0</v>
      </c>
      <c r="O100"/>
      <c r="P100" s="49">
        <v>2</v>
      </c>
      <c r="Q100" s="50" t="s">
        <v>171</v>
      </c>
      <c r="R100" s="50"/>
      <c r="S100" s="50"/>
      <c r="T100" s="51">
        <f t="shared" si="20"/>
        <v>0</v>
      </c>
      <c r="U100"/>
    </row>
    <row r="101" spans="1:43" outlineLevel="3">
      <c r="A101" s="61" t="s">
        <v>172</v>
      </c>
      <c r="B101" s="62" t="s">
        <v>173</v>
      </c>
      <c r="C101" s="63"/>
      <c r="D101" s="64"/>
      <c r="E101" s="65"/>
      <c r="F101" s="65"/>
      <c r="G101" s="65"/>
      <c r="H101" s="66"/>
      <c r="J101" s="64"/>
      <c r="K101" s="65"/>
      <c r="L101" s="65"/>
      <c r="M101" s="65"/>
      <c r="N101" s="66"/>
      <c r="O101"/>
      <c r="P101" s="64"/>
      <c r="Q101" s="65"/>
      <c r="R101" s="65"/>
      <c r="S101" s="65"/>
      <c r="T101" s="66"/>
      <c r="U101"/>
    </row>
    <row r="102" spans="1:43" ht="15" customHeight="1" outlineLevel="3">
      <c r="A102" s="46" t="s">
        <v>174</v>
      </c>
      <c r="B102" s="86" t="s">
        <v>175</v>
      </c>
      <c r="C102" s="60"/>
      <c r="D102" s="49">
        <v>0</v>
      </c>
      <c r="E102" s="50"/>
      <c r="F102" s="50"/>
      <c r="G102" s="50"/>
      <c r="H102" s="51">
        <f>G102*F102</f>
        <v>0</v>
      </c>
      <c r="J102" s="49">
        <v>0</v>
      </c>
      <c r="K102" s="50"/>
      <c r="L102" s="50"/>
      <c r="M102" s="50"/>
      <c r="N102" s="51">
        <f>M102*L102</f>
        <v>0</v>
      </c>
      <c r="O102"/>
      <c r="P102" s="49">
        <v>4</v>
      </c>
      <c r="Q102" s="50" t="s">
        <v>171</v>
      </c>
      <c r="R102" s="50"/>
      <c r="S102" s="50"/>
      <c r="T102" s="51">
        <f t="shared" ref="T102:T104" si="21">S102*R102</f>
        <v>0</v>
      </c>
      <c r="U102"/>
    </row>
    <row r="103" spans="1:43" ht="15" customHeight="1" outlineLevel="3">
      <c r="A103" s="46" t="s">
        <v>176</v>
      </c>
      <c r="B103" s="86" t="s">
        <v>177</v>
      </c>
      <c r="C103" s="60"/>
      <c r="D103" s="49">
        <v>0</v>
      </c>
      <c r="E103" s="50"/>
      <c r="F103" s="50"/>
      <c r="G103" s="50"/>
      <c r="H103" s="51">
        <f>G103*F103</f>
        <v>0</v>
      </c>
      <c r="J103" s="49">
        <v>6</v>
      </c>
      <c r="K103" s="50" t="s">
        <v>171</v>
      </c>
      <c r="L103" s="50"/>
      <c r="M103" s="50"/>
      <c r="N103" s="51">
        <f>M103*L103</f>
        <v>0</v>
      </c>
      <c r="O103"/>
      <c r="P103" s="49">
        <v>0</v>
      </c>
      <c r="Q103" s="50"/>
      <c r="R103" s="50"/>
      <c r="S103" s="50"/>
      <c r="T103" s="51">
        <f t="shared" si="21"/>
        <v>0</v>
      </c>
      <c r="U103"/>
    </row>
    <row r="104" spans="1:43" ht="15" customHeight="1" outlineLevel="3">
      <c r="A104" s="46" t="s">
        <v>178</v>
      </c>
      <c r="B104" s="86" t="s">
        <v>179</v>
      </c>
      <c r="C104" s="60"/>
      <c r="D104" s="49">
        <v>6</v>
      </c>
      <c r="E104" s="50" t="s">
        <v>171</v>
      </c>
      <c r="F104" s="50"/>
      <c r="G104" s="50"/>
      <c r="H104" s="51">
        <f>G104*F104</f>
        <v>0</v>
      </c>
      <c r="J104" s="49">
        <v>0</v>
      </c>
      <c r="K104" s="50"/>
      <c r="L104" s="50"/>
      <c r="M104" s="50"/>
      <c r="N104" s="51">
        <f>M104*L104</f>
        <v>0</v>
      </c>
      <c r="O104"/>
      <c r="P104" s="49">
        <v>0</v>
      </c>
      <c r="Q104" s="50"/>
      <c r="R104" s="50"/>
      <c r="S104" s="50"/>
      <c r="T104" s="51">
        <f t="shared" si="21"/>
        <v>0</v>
      </c>
      <c r="U104"/>
    </row>
    <row r="105" spans="1:43" ht="15" customHeight="1" outlineLevel="3">
      <c r="A105" s="46"/>
      <c r="B105" s="58"/>
      <c r="C105" s="60"/>
      <c r="D105" s="49"/>
      <c r="E105" s="50"/>
      <c r="F105" s="50"/>
      <c r="G105" s="50"/>
      <c r="H105" s="51"/>
      <c r="J105" s="49"/>
      <c r="K105" s="50"/>
      <c r="L105" s="50"/>
      <c r="M105" s="50"/>
      <c r="N105" s="51"/>
      <c r="O105"/>
      <c r="P105" s="49"/>
      <c r="Q105" s="50"/>
      <c r="R105" s="50"/>
      <c r="S105" s="50"/>
      <c r="T105" s="51"/>
      <c r="U105"/>
    </row>
    <row r="106" spans="1:43" s="38" customFormat="1" outlineLevel="1">
      <c r="A106" s="32" t="s">
        <v>180</v>
      </c>
      <c r="B106" s="33" t="s">
        <v>181</v>
      </c>
      <c r="C106" s="34"/>
      <c r="D106" s="35"/>
      <c r="E106" s="36"/>
      <c r="F106" s="36"/>
      <c r="G106" s="36"/>
      <c r="H106" s="37">
        <f>SUBTOTAL(9,H107:H124)</f>
        <v>0</v>
      </c>
      <c r="I106"/>
      <c r="J106" s="35"/>
      <c r="K106" s="36"/>
      <c r="L106" s="36"/>
      <c r="M106" s="36"/>
      <c r="N106" s="37">
        <f>SUBTOTAL(9,N107:N124)</f>
        <v>0</v>
      </c>
      <c r="O106"/>
      <c r="P106" s="35"/>
      <c r="Q106" s="36"/>
      <c r="R106" s="36"/>
      <c r="S106" s="36"/>
      <c r="T106" s="37">
        <f>SUBTOTAL(9,T107:T124)</f>
        <v>0</v>
      </c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</row>
    <row r="107" spans="1:43" outlineLevel="2">
      <c r="A107" s="39" t="s">
        <v>182</v>
      </c>
      <c r="B107" s="40" t="s">
        <v>183</v>
      </c>
      <c r="C107" s="41"/>
      <c r="D107" s="42"/>
      <c r="E107" s="43"/>
      <c r="F107" s="43"/>
      <c r="G107" s="43"/>
      <c r="H107" s="44">
        <f>SUBTOTAL(9,H108:H109)</f>
        <v>0</v>
      </c>
      <c r="J107" s="42"/>
      <c r="K107" s="43"/>
      <c r="L107" s="43"/>
      <c r="M107" s="43"/>
      <c r="N107" s="44">
        <f>SUBTOTAL(9,N108:N109)</f>
        <v>0</v>
      </c>
      <c r="O107"/>
      <c r="P107" s="42"/>
      <c r="Q107" s="43"/>
      <c r="R107" s="43"/>
      <c r="S107" s="43"/>
      <c r="T107" s="44">
        <f>SUBTOTAL(9,T108:T109)</f>
        <v>0</v>
      </c>
      <c r="U107"/>
    </row>
    <row r="108" spans="1:43" outlineLevel="3">
      <c r="A108" s="46" t="s">
        <v>184</v>
      </c>
      <c r="B108" s="47" t="s">
        <v>185</v>
      </c>
      <c r="C108" s="60"/>
      <c r="D108" s="49">
        <v>33</v>
      </c>
      <c r="E108" s="57" t="s">
        <v>186</v>
      </c>
      <c r="F108" s="50"/>
      <c r="G108" s="50"/>
      <c r="H108" s="51">
        <f>G108*F108</f>
        <v>0</v>
      </c>
      <c r="J108" s="49">
        <v>39</v>
      </c>
      <c r="K108" s="57" t="s">
        <v>186</v>
      </c>
      <c r="L108" s="50"/>
      <c r="M108" s="50"/>
      <c r="N108" s="51">
        <f>M108*L108</f>
        <v>0</v>
      </c>
      <c r="O108"/>
      <c r="P108" s="49">
        <v>20</v>
      </c>
      <c r="Q108" s="57" t="s">
        <v>186</v>
      </c>
      <c r="R108" s="50"/>
      <c r="S108" s="50"/>
      <c r="T108" s="51">
        <f t="shared" ref="T108:T109" si="22">S108*R108</f>
        <v>0</v>
      </c>
      <c r="U108"/>
    </row>
    <row r="109" spans="1:43" outlineLevel="3">
      <c r="A109" s="46" t="s">
        <v>187</v>
      </c>
      <c r="B109" s="47" t="s">
        <v>188</v>
      </c>
      <c r="C109" s="60"/>
      <c r="D109" s="49">
        <v>202</v>
      </c>
      <c r="E109" s="57" t="s">
        <v>186</v>
      </c>
      <c r="F109" s="50"/>
      <c r="G109" s="50"/>
      <c r="H109" s="51">
        <f>G109*F109</f>
        <v>0</v>
      </c>
      <c r="J109" s="49">
        <v>169</v>
      </c>
      <c r="K109" s="57" t="s">
        <v>186</v>
      </c>
      <c r="L109" s="50"/>
      <c r="M109" s="50"/>
      <c r="N109" s="51">
        <f>M109*L109</f>
        <v>0</v>
      </c>
      <c r="O109"/>
      <c r="P109" s="49">
        <v>99</v>
      </c>
      <c r="Q109" s="57" t="s">
        <v>186</v>
      </c>
      <c r="R109" s="50"/>
      <c r="S109" s="50"/>
      <c r="T109" s="51">
        <f t="shared" si="22"/>
        <v>0</v>
      </c>
      <c r="U109"/>
    </row>
    <row r="110" spans="1:43" ht="15" customHeight="1" outlineLevel="2">
      <c r="A110" s="39" t="s">
        <v>189</v>
      </c>
      <c r="B110" s="40" t="s">
        <v>190</v>
      </c>
      <c r="C110" s="41"/>
      <c r="D110" s="42"/>
      <c r="E110" s="43"/>
      <c r="F110" s="43"/>
      <c r="G110" s="43"/>
      <c r="H110" s="44">
        <f>SUBTOTAL(9,H111:H113)</f>
        <v>0</v>
      </c>
      <c r="J110" s="42"/>
      <c r="K110" s="43"/>
      <c r="L110" s="43"/>
      <c r="M110" s="43"/>
      <c r="N110" s="44">
        <f>SUBTOTAL(9,N111:N113)</f>
        <v>0</v>
      </c>
      <c r="O110"/>
      <c r="P110" s="42"/>
      <c r="Q110" s="43"/>
      <c r="R110" s="43"/>
      <c r="S110" s="43"/>
      <c r="T110" s="44">
        <f>SUBTOTAL(9,T111:T113)</f>
        <v>0</v>
      </c>
      <c r="U110"/>
    </row>
    <row r="111" spans="1:43" ht="28.9" customHeight="1" outlineLevel="3">
      <c r="A111" s="46" t="s">
        <v>191</v>
      </c>
      <c r="B111" s="47" t="s">
        <v>192</v>
      </c>
      <c r="C111" s="60"/>
      <c r="D111" s="49">
        <v>1</v>
      </c>
      <c r="E111" s="50" t="s">
        <v>14</v>
      </c>
      <c r="F111" s="50"/>
      <c r="G111" s="50"/>
      <c r="H111" s="51">
        <f>G111*F111</f>
        <v>0</v>
      </c>
      <c r="J111" s="49">
        <v>0</v>
      </c>
      <c r="K111" s="50"/>
      <c r="L111" s="50"/>
      <c r="M111" s="50"/>
      <c r="N111" s="51">
        <f>M111*L111</f>
        <v>0</v>
      </c>
      <c r="O111"/>
      <c r="P111" s="49">
        <v>0</v>
      </c>
      <c r="Q111" s="50"/>
      <c r="R111" s="50"/>
      <c r="S111" s="50"/>
      <c r="T111" s="51">
        <f t="shared" ref="T111:T113" si="23">S111*R111</f>
        <v>0</v>
      </c>
      <c r="U111"/>
    </row>
    <row r="112" spans="1:43" ht="28.9" customHeight="1" outlineLevel="3">
      <c r="A112" s="46" t="s">
        <v>193</v>
      </c>
      <c r="B112" s="47" t="s">
        <v>194</v>
      </c>
      <c r="C112" s="60"/>
      <c r="D112" s="49">
        <v>0</v>
      </c>
      <c r="E112" s="50"/>
      <c r="F112" s="50"/>
      <c r="G112" s="50"/>
      <c r="H112" s="51">
        <f>G112*F112</f>
        <v>0</v>
      </c>
      <c r="J112" s="49">
        <v>1</v>
      </c>
      <c r="K112" s="50" t="s">
        <v>14</v>
      </c>
      <c r="L112" s="50"/>
      <c r="M112" s="50"/>
      <c r="N112" s="51">
        <f>M112*L112</f>
        <v>0</v>
      </c>
      <c r="O112"/>
      <c r="P112" s="49">
        <v>0</v>
      </c>
      <c r="Q112" s="50"/>
      <c r="R112" s="50"/>
      <c r="S112" s="50"/>
      <c r="T112" s="51">
        <f t="shared" si="23"/>
        <v>0</v>
      </c>
      <c r="U112"/>
    </row>
    <row r="113" spans="1:43" ht="28.9" customHeight="1" outlineLevel="3">
      <c r="A113" s="46" t="s">
        <v>195</v>
      </c>
      <c r="B113" s="47" t="s">
        <v>196</v>
      </c>
      <c r="C113" s="60"/>
      <c r="D113" s="49">
        <v>0</v>
      </c>
      <c r="E113" s="50"/>
      <c r="F113" s="50"/>
      <c r="G113" s="50"/>
      <c r="H113" s="51">
        <f>G113*F113</f>
        <v>0</v>
      </c>
      <c r="J113" s="49">
        <v>0</v>
      </c>
      <c r="K113" s="50"/>
      <c r="L113" s="50"/>
      <c r="M113" s="50"/>
      <c r="N113" s="51">
        <f>M113*L113</f>
        <v>0</v>
      </c>
      <c r="O113"/>
      <c r="P113" s="49">
        <v>1</v>
      </c>
      <c r="Q113" s="50" t="s">
        <v>14</v>
      </c>
      <c r="R113" s="50"/>
      <c r="S113" s="50"/>
      <c r="T113" s="51">
        <f t="shared" si="23"/>
        <v>0</v>
      </c>
      <c r="U113"/>
    </row>
    <row r="114" spans="1:43" ht="15" customHeight="1" outlineLevel="2">
      <c r="A114" s="39" t="s">
        <v>197</v>
      </c>
      <c r="B114" s="40" t="s">
        <v>198</v>
      </c>
      <c r="C114" s="41"/>
      <c r="D114" s="42"/>
      <c r="E114" s="43"/>
      <c r="F114" s="43"/>
      <c r="G114" s="43"/>
      <c r="H114" s="44">
        <f>SUBTOTAL(9,H115)</f>
        <v>0</v>
      </c>
      <c r="J114" s="42"/>
      <c r="K114" s="43"/>
      <c r="L114" s="43"/>
      <c r="M114" s="43"/>
      <c r="N114" s="44">
        <f>SUBTOTAL(9,N115)</f>
        <v>0</v>
      </c>
      <c r="O114"/>
      <c r="P114" s="42"/>
      <c r="Q114" s="43"/>
      <c r="R114" s="43"/>
      <c r="S114" s="43"/>
      <c r="T114" s="44">
        <f>SUBTOTAL(9,T115)</f>
        <v>0</v>
      </c>
      <c r="U114"/>
    </row>
    <row r="115" spans="1:43" ht="15" customHeight="1" outlineLevel="3">
      <c r="A115" s="46" t="s">
        <v>199</v>
      </c>
      <c r="B115" s="47" t="s">
        <v>200</v>
      </c>
      <c r="C115" s="60"/>
      <c r="D115" s="49">
        <v>82</v>
      </c>
      <c r="E115" s="57" t="s">
        <v>186</v>
      </c>
      <c r="F115" s="50"/>
      <c r="G115" s="50"/>
      <c r="H115" s="51">
        <f>G115*F115</f>
        <v>0</v>
      </c>
      <c r="J115" s="49">
        <v>79</v>
      </c>
      <c r="K115" s="57" t="s">
        <v>186</v>
      </c>
      <c r="L115" s="50"/>
      <c r="M115" s="50"/>
      <c r="N115" s="51">
        <f>M115*L115</f>
        <v>0</v>
      </c>
      <c r="O115"/>
      <c r="P115" s="49">
        <v>46</v>
      </c>
      <c r="Q115" s="57" t="s">
        <v>186</v>
      </c>
      <c r="R115" s="50"/>
      <c r="S115" s="50"/>
      <c r="T115" s="51">
        <f>S115*R115</f>
        <v>0</v>
      </c>
      <c r="U115"/>
    </row>
    <row r="116" spans="1:43" outlineLevel="2">
      <c r="A116" s="39" t="s">
        <v>201</v>
      </c>
      <c r="B116" s="40" t="s">
        <v>202</v>
      </c>
      <c r="C116" s="41"/>
      <c r="D116" s="42"/>
      <c r="E116" s="43"/>
      <c r="F116" s="43"/>
      <c r="G116" s="43"/>
      <c r="H116" s="44">
        <f>SUBTOTAL(9,H117:H120)</f>
        <v>0</v>
      </c>
      <c r="J116" s="42"/>
      <c r="K116" s="43"/>
      <c r="L116" s="43"/>
      <c r="M116" s="43"/>
      <c r="N116" s="44">
        <f>SUBTOTAL(9,N117:N120)</f>
        <v>0</v>
      </c>
      <c r="O116"/>
      <c r="P116" s="42"/>
      <c r="Q116" s="43"/>
      <c r="R116" s="43"/>
      <c r="S116" s="43"/>
      <c r="T116" s="44">
        <f>SUBTOTAL(9,T117:T120)</f>
        <v>0</v>
      </c>
      <c r="U116"/>
    </row>
    <row r="117" spans="1:43" ht="15" customHeight="1" outlineLevel="3">
      <c r="A117" s="46" t="s">
        <v>203</v>
      </c>
      <c r="B117" s="47" t="s">
        <v>204</v>
      </c>
      <c r="C117" s="60"/>
      <c r="D117" s="49">
        <v>161</v>
      </c>
      <c r="E117" s="57" t="s">
        <v>69</v>
      </c>
      <c r="F117" s="50"/>
      <c r="G117" s="50"/>
      <c r="H117" s="51">
        <f>G117*F117</f>
        <v>0</v>
      </c>
      <c r="J117" s="49">
        <v>123</v>
      </c>
      <c r="K117" s="57" t="s">
        <v>69</v>
      </c>
      <c r="L117" s="50"/>
      <c r="M117" s="50"/>
      <c r="N117" s="51">
        <f>M117*L117</f>
        <v>0</v>
      </c>
      <c r="O117"/>
      <c r="P117" s="49">
        <v>48</v>
      </c>
      <c r="Q117" s="57" t="s">
        <v>69</v>
      </c>
      <c r="R117" s="50"/>
      <c r="S117" s="50"/>
      <c r="T117" s="51">
        <f t="shared" ref="T117:T120" si="24">S117*R117</f>
        <v>0</v>
      </c>
      <c r="U117"/>
    </row>
    <row r="118" spans="1:43" ht="15" customHeight="1" outlineLevel="3">
      <c r="A118" s="46" t="s">
        <v>205</v>
      </c>
      <c r="B118" s="47" t="s">
        <v>206</v>
      </c>
      <c r="C118" s="60"/>
      <c r="D118" s="49">
        <v>3</v>
      </c>
      <c r="E118" s="57" t="s">
        <v>69</v>
      </c>
      <c r="F118" s="50"/>
      <c r="G118" s="50"/>
      <c r="H118" s="51">
        <f>G118*F118</f>
        <v>0</v>
      </c>
      <c r="J118" s="49">
        <v>3</v>
      </c>
      <c r="K118" s="57" t="s">
        <v>69</v>
      </c>
      <c r="L118" s="50"/>
      <c r="M118" s="50"/>
      <c r="N118" s="51">
        <f>M118*L118</f>
        <v>0</v>
      </c>
      <c r="O118"/>
      <c r="P118" s="49">
        <v>2</v>
      </c>
      <c r="Q118" s="57" t="s">
        <v>69</v>
      </c>
      <c r="R118" s="50"/>
      <c r="S118" s="50"/>
      <c r="T118" s="51">
        <f t="shared" si="24"/>
        <v>0</v>
      </c>
      <c r="U118"/>
    </row>
    <row r="119" spans="1:43" ht="15" customHeight="1" outlineLevel="3">
      <c r="A119" s="46" t="s">
        <v>207</v>
      </c>
      <c r="B119" s="47" t="s">
        <v>208</v>
      </c>
      <c r="C119" s="60"/>
      <c r="D119" s="49">
        <v>379</v>
      </c>
      <c r="E119" s="57" t="s">
        <v>186</v>
      </c>
      <c r="F119" s="50"/>
      <c r="G119" s="50"/>
      <c r="H119" s="51">
        <f>G119*F119</f>
        <v>0</v>
      </c>
      <c r="J119" s="49">
        <v>520</v>
      </c>
      <c r="K119" s="57" t="s">
        <v>186</v>
      </c>
      <c r="L119" s="50"/>
      <c r="M119" s="50"/>
      <c r="N119" s="51">
        <f>M119*L119</f>
        <v>0</v>
      </c>
      <c r="O119"/>
      <c r="P119" s="49">
        <v>231</v>
      </c>
      <c r="Q119" s="57" t="s">
        <v>186</v>
      </c>
      <c r="R119" s="50"/>
      <c r="S119" s="50"/>
      <c r="T119" s="51">
        <f t="shared" si="24"/>
        <v>0</v>
      </c>
      <c r="U119"/>
    </row>
    <row r="120" spans="1:43" ht="15" customHeight="1" outlineLevel="3">
      <c r="A120" s="46" t="s">
        <v>209</v>
      </c>
      <c r="B120" s="47" t="s">
        <v>210</v>
      </c>
      <c r="C120" s="60"/>
      <c r="D120" s="49">
        <v>0</v>
      </c>
      <c r="E120" s="57"/>
      <c r="F120" s="50"/>
      <c r="G120" s="50"/>
      <c r="H120" s="51">
        <f>G120*F120</f>
        <v>0</v>
      </c>
      <c r="J120" s="49">
        <v>2</v>
      </c>
      <c r="K120" s="57" t="s">
        <v>69</v>
      </c>
      <c r="L120" s="50"/>
      <c r="M120" s="50"/>
      <c r="N120" s="51">
        <f>M120*L120</f>
        <v>0</v>
      </c>
      <c r="O120"/>
      <c r="P120" s="49">
        <v>2</v>
      </c>
      <c r="Q120" s="57" t="s">
        <v>69</v>
      </c>
      <c r="R120" s="50"/>
      <c r="S120" s="50"/>
      <c r="T120" s="51">
        <f t="shared" si="24"/>
        <v>0</v>
      </c>
      <c r="U120"/>
    </row>
    <row r="121" spans="1:43" ht="15" customHeight="1" outlineLevel="2">
      <c r="A121" s="39" t="s">
        <v>211</v>
      </c>
      <c r="B121" s="40" t="s">
        <v>212</v>
      </c>
      <c r="C121" s="41"/>
      <c r="D121" s="42"/>
      <c r="E121" s="43"/>
      <c r="F121" s="43"/>
      <c r="G121" s="43"/>
      <c r="H121" s="44">
        <f>SUBTOTAL(9,H122:H123)</f>
        <v>0</v>
      </c>
      <c r="J121" s="42"/>
      <c r="K121" s="43"/>
      <c r="L121" s="43"/>
      <c r="M121" s="43"/>
      <c r="N121" s="44">
        <f>SUBTOTAL(9,N122:N123)</f>
        <v>0</v>
      </c>
      <c r="O121"/>
      <c r="P121" s="42"/>
      <c r="Q121" s="43"/>
      <c r="R121" s="43"/>
      <c r="S121" s="43"/>
      <c r="T121" s="44">
        <f>SUBTOTAL(9,T122:T123)</f>
        <v>0</v>
      </c>
      <c r="U121"/>
    </row>
    <row r="122" spans="1:43" ht="15" customHeight="1" outlineLevel="3">
      <c r="A122" s="46" t="s">
        <v>213</v>
      </c>
      <c r="B122" s="47" t="s">
        <v>214</v>
      </c>
      <c r="C122" s="60"/>
      <c r="D122" s="49">
        <v>20732</v>
      </c>
      <c r="E122" s="57" t="s">
        <v>150</v>
      </c>
      <c r="F122" s="50"/>
      <c r="G122" s="50"/>
      <c r="H122" s="51">
        <f>G122*F122</f>
        <v>0</v>
      </c>
      <c r="J122" s="49">
        <v>16639</v>
      </c>
      <c r="K122" s="57" t="s">
        <v>150</v>
      </c>
      <c r="L122" s="50"/>
      <c r="M122" s="50"/>
      <c r="N122" s="51">
        <f>M122*L122</f>
        <v>0</v>
      </c>
      <c r="O122"/>
      <c r="P122" s="49">
        <v>7100</v>
      </c>
      <c r="Q122" s="57" t="s">
        <v>150</v>
      </c>
      <c r="R122" s="50"/>
      <c r="S122" s="50"/>
      <c r="T122" s="51">
        <f t="shared" ref="T122:T124" si="25">S122*R122</f>
        <v>0</v>
      </c>
      <c r="U122"/>
    </row>
    <row r="123" spans="1:43" ht="15" customHeight="1" outlineLevel="3">
      <c r="A123" s="46" t="s">
        <v>215</v>
      </c>
      <c r="B123" s="47" t="s">
        <v>216</v>
      </c>
      <c r="C123" s="60"/>
      <c r="D123" s="49">
        <v>2074</v>
      </c>
      <c r="E123" s="57" t="s">
        <v>150</v>
      </c>
      <c r="F123" s="50"/>
      <c r="G123" s="50"/>
      <c r="H123" s="51">
        <f>G123*F123</f>
        <v>0</v>
      </c>
      <c r="J123" s="49">
        <v>1664</v>
      </c>
      <c r="K123" s="57" t="s">
        <v>150</v>
      </c>
      <c r="L123" s="50"/>
      <c r="M123" s="50"/>
      <c r="N123" s="51">
        <f>M123*L123</f>
        <v>0</v>
      </c>
      <c r="O123"/>
      <c r="P123" s="49">
        <v>710</v>
      </c>
      <c r="Q123" s="57" t="s">
        <v>150</v>
      </c>
      <c r="R123" s="50"/>
      <c r="S123" s="50"/>
      <c r="T123" s="51">
        <f t="shared" si="25"/>
        <v>0</v>
      </c>
      <c r="U123"/>
    </row>
    <row r="124" spans="1:43" outlineLevel="3">
      <c r="A124" s="46"/>
      <c r="B124" s="47"/>
      <c r="C124" s="60"/>
      <c r="D124" s="49"/>
      <c r="E124" s="50"/>
      <c r="F124" s="50"/>
      <c r="G124" s="50"/>
      <c r="H124" s="51">
        <f>G124*F124</f>
        <v>0</v>
      </c>
      <c r="J124" s="49"/>
      <c r="K124" s="50"/>
      <c r="L124" s="50"/>
      <c r="M124" s="50"/>
      <c r="N124" s="51">
        <f>M124*L124</f>
        <v>0</v>
      </c>
      <c r="O124"/>
      <c r="P124" s="49"/>
      <c r="Q124" s="50"/>
      <c r="R124" s="50"/>
      <c r="S124" s="50"/>
      <c r="T124" s="51">
        <f t="shared" si="25"/>
        <v>0</v>
      </c>
      <c r="U124"/>
    </row>
    <row r="125" spans="1:43" s="38" customFormat="1" outlineLevel="1">
      <c r="A125" s="32" t="s">
        <v>217</v>
      </c>
      <c r="B125" s="33" t="s">
        <v>218</v>
      </c>
      <c r="C125" s="34"/>
      <c r="D125" s="35"/>
      <c r="E125" s="36"/>
      <c r="F125" s="36"/>
      <c r="G125" s="36"/>
      <c r="H125" s="37">
        <f>SUBTOTAL(9,H126:H132)</f>
        <v>0</v>
      </c>
      <c r="I125"/>
      <c r="J125" s="35"/>
      <c r="K125" s="36"/>
      <c r="L125" s="36"/>
      <c r="M125" s="36"/>
      <c r="N125" s="37">
        <f>SUBTOTAL(9,N126:N132)</f>
        <v>0</v>
      </c>
      <c r="O125"/>
      <c r="P125" s="35"/>
      <c r="Q125" s="36"/>
      <c r="R125" s="36"/>
      <c r="S125" s="36"/>
      <c r="T125" s="37">
        <f>SUBTOTAL(9,T126:T132)</f>
        <v>0</v>
      </c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</row>
    <row r="126" spans="1:43" s="67" customFormat="1" outlineLevel="2">
      <c r="A126" s="39" t="s">
        <v>219</v>
      </c>
      <c r="B126" s="40" t="s">
        <v>220</v>
      </c>
      <c r="C126" s="41"/>
      <c r="D126" s="42"/>
      <c r="E126" s="43"/>
      <c r="F126" s="43"/>
      <c r="G126" s="43"/>
      <c r="H126" s="44">
        <f>SUBTOTAL(9,H127:H128)</f>
        <v>0</v>
      </c>
      <c r="I126"/>
      <c r="J126" s="42"/>
      <c r="K126" s="43"/>
      <c r="L126" s="43"/>
      <c r="M126" s="43"/>
      <c r="N126" s="44">
        <f>SUBTOTAL(9,N127:N128)</f>
        <v>0</v>
      </c>
      <c r="O126"/>
      <c r="P126" s="42"/>
      <c r="Q126" s="43"/>
      <c r="R126" s="43"/>
      <c r="S126" s="43"/>
      <c r="T126" s="44">
        <f>SUBTOTAL(9,T127:T128)</f>
        <v>0</v>
      </c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</row>
    <row r="127" spans="1:43" outlineLevel="3">
      <c r="A127" s="46" t="s">
        <v>221</v>
      </c>
      <c r="B127" s="47" t="s">
        <v>222</v>
      </c>
      <c r="C127" s="60"/>
      <c r="D127" s="49">
        <v>26</v>
      </c>
      <c r="E127" s="50" t="s">
        <v>186</v>
      </c>
      <c r="F127" s="50"/>
      <c r="G127" s="50"/>
      <c r="H127" s="51">
        <f>G127*F127</f>
        <v>0</v>
      </c>
      <c r="J127" s="49">
        <v>32</v>
      </c>
      <c r="K127" s="50" t="s">
        <v>186</v>
      </c>
      <c r="L127" s="50"/>
      <c r="M127" s="50"/>
      <c r="N127" s="51">
        <f>M127*L127</f>
        <v>0</v>
      </c>
      <c r="O127"/>
      <c r="P127" s="49">
        <v>15</v>
      </c>
      <c r="Q127" s="50" t="s">
        <v>186</v>
      </c>
      <c r="R127" s="50"/>
      <c r="S127" s="50"/>
      <c r="T127" s="51">
        <f t="shared" ref="T127:T128" si="26">S127*R127</f>
        <v>0</v>
      </c>
      <c r="U127"/>
    </row>
    <row r="128" spans="1:43" outlineLevel="3">
      <c r="A128" s="46" t="s">
        <v>223</v>
      </c>
      <c r="B128" s="47" t="s">
        <v>224</v>
      </c>
      <c r="C128" s="60"/>
      <c r="D128" s="49">
        <v>26</v>
      </c>
      <c r="E128" s="50" t="s">
        <v>186</v>
      </c>
      <c r="F128" s="50"/>
      <c r="G128" s="50"/>
      <c r="H128" s="51">
        <f>G128*F128</f>
        <v>0</v>
      </c>
      <c r="J128" s="49">
        <v>32</v>
      </c>
      <c r="K128" s="50" t="s">
        <v>186</v>
      </c>
      <c r="L128" s="50"/>
      <c r="M128" s="50"/>
      <c r="N128" s="51">
        <f>M128*L128</f>
        <v>0</v>
      </c>
      <c r="O128"/>
      <c r="P128" s="49">
        <v>15</v>
      </c>
      <c r="Q128" s="50" t="s">
        <v>186</v>
      </c>
      <c r="R128" s="50"/>
      <c r="S128" s="50"/>
      <c r="T128" s="51">
        <f t="shared" si="26"/>
        <v>0</v>
      </c>
      <c r="U128"/>
    </row>
    <row r="129" spans="1:43" s="67" customFormat="1" outlineLevel="2">
      <c r="A129" s="39" t="s">
        <v>225</v>
      </c>
      <c r="B129" s="40" t="s">
        <v>226</v>
      </c>
      <c r="C129" s="41"/>
      <c r="D129" s="42"/>
      <c r="E129" s="43"/>
      <c r="F129" s="43"/>
      <c r="G129" s="43"/>
      <c r="H129" s="44">
        <f>SUBTOTAL(9,H130:H132)</f>
        <v>0</v>
      </c>
      <c r="I129"/>
      <c r="J129" s="42"/>
      <c r="K129" s="43"/>
      <c r="L129" s="43"/>
      <c r="M129" s="43"/>
      <c r="N129" s="44">
        <f>SUBTOTAL(9,N130:N132)</f>
        <v>0</v>
      </c>
      <c r="O129"/>
      <c r="P129" s="42"/>
      <c r="Q129" s="43"/>
      <c r="R129" s="43"/>
      <c r="S129" s="43"/>
      <c r="T129" s="44">
        <f>SUBTOTAL(9,T130:T132)</f>
        <v>0</v>
      </c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</row>
    <row r="130" spans="1:43" outlineLevel="3">
      <c r="A130" s="46" t="s">
        <v>227</v>
      </c>
      <c r="B130" s="47" t="s">
        <v>228</v>
      </c>
      <c r="C130" s="60"/>
      <c r="D130" s="49">
        <v>9</v>
      </c>
      <c r="E130" s="50" t="s">
        <v>133</v>
      </c>
      <c r="F130" s="50"/>
      <c r="G130" s="50"/>
      <c r="H130" s="51">
        <f>G130*F130</f>
        <v>0</v>
      </c>
      <c r="J130" s="49">
        <v>11</v>
      </c>
      <c r="K130" s="50" t="s">
        <v>133</v>
      </c>
      <c r="L130" s="50"/>
      <c r="M130" s="50"/>
      <c r="N130" s="51">
        <f>M130*L130</f>
        <v>0</v>
      </c>
      <c r="O130"/>
      <c r="P130" s="49">
        <v>6</v>
      </c>
      <c r="Q130" s="50" t="s">
        <v>133</v>
      </c>
      <c r="R130" s="50"/>
      <c r="S130" s="50"/>
      <c r="T130" s="51">
        <f t="shared" ref="T130:T132" si="27">S130*R130</f>
        <v>0</v>
      </c>
      <c r="U130"/>
    </row>
    <row r="131" spans="1:43" ht="30" customHeight="1" outlineLevel="3">
      <c r="A131" s="46" t="s">
        <v>229</v>
      </c>
      <c r="B131" s="47" t="s">
        <v>230</v>
      </c>
      <c r="C131" s="60"/>
      <c r="D131" s="49">
        <v>20</v>
      </c>
      <c r="E131" s="50" t="s">
        <v>133</v>
      </c>
      <c r="F131" s="50"/>
      <c r="G131" s="50"/>
      <c r="H131" s="51">
        <f>G131*F131</f>
        <v>0</v>
      </c>
      <c r="J131" s="49">
        <v>20</v>
      </c>
      <c r="K131" s="50" t="s">
        <v>133</v>
      </c>
      <c r="L131" s="50"/>
      <c r="M131" s="50"/>
      <c r="N131" s="51">
        <f>M131*L131</f>
        <v>0</v>
      </c>
      <c r="O131"/>
      <c r="P131" s="49">
        <v>10</v>
      </c>
      <c r="Q131" s="50" t="s">
        <v>133</v>
      </c>
      <c r="R131" s="50"/>
      <c r="S131" s="50"/>
      <c r="T131" s="51">
        <f t="shared" si="27"/>
        <v>0</v>
      </c>
      <c r="U131"/>
    </row>
    <row r="132" spans="1:43" outlineLevel="3">
      <c r="A132" s="46" t="s">
        <v>231</v>
      </c>
      <c r="B132" s="47" t="s">
        <v>232</v>
      </c>
      <c r="C132" s="60"/>
      <c r="D132" s="49">
        <v>36</v>
      </c>
      <c r="E132" s="50" t="s">
        <v>133</v>
      </c>
      <c r="F132" s="50"/>
      <c r="G132" s="50"/>
      <c r="H132" s="51">
        <f>G132*F132</f>
        <v>0</v>
      </c>
      <c r="J132" s="49">
        <v>30</v>
      </c>
      <c r="K132" s="50" t="s">
        <v>133</v>
      </c>
      <c r="L132" s="50"/>
      <c r="M132" s="50"/>
      <c r="N132" s="51">
        <f>M132*L132</f>
        <v>0</v>
      </c>
      <c r="O132"/>
      <c r="P132" s="49">
        <v>13</v>
      </c>
      <c r="Q132" s="50" t="s">
        <v>133</v>
      </c>
      <c r="R132" s="50"/>
      <c r="S132" s="50"/>
      <c r="T132" s="51">
        <f t="shared" si="27"/>
        <v>0</v>
      </c>
      <c r="U132"/>
    </row>
    <row r="133" spans="1:43" outlineLevel="3">
      <c r="A133" s="46"/>
      <c r="B133" s="47"/>
      <c r="C133" s="60"/>
      <c r="D133" s="49"/>
      <c r="E133" s="50"/>
      <c r="F133" s="50"/>
      <c r="G133" s="50"/>
      <c r="H133" s="51"/>
      <c r="J133" s="49"/>
      <c r="K133" s="50"/>
      <c r="L133" s="50"/>
      <c r="M133" s="50"/>
      <c r="N133" s="51"/>
      <c r="O133"/>
      <c r="P133" s="49"/>
      <c r="Q133" s="50"/>
      <c r="R133" s="50"/>
      <c r="S133" s="50"/>
      <c r="T133" s="51"/>
      <c r="U133"/>
    </row>
    <row r="134" spans="1:43" s="38" customFormat="1" outlineLevel="1">
      <c r="A134" s="32" t="s">
        <v>233</v>
      </c>
      <c r="B134" s="33" t="s">
        <v>234</v>
      </c>
      <c r="C134" s="34"/>
      <c r="D134" s="35"/>
      <c r="E134" s="36"/>
      <c r="F134" s="36"/>
      <c r="G134" s="36"/>
      <c r="H134" s="37">
        <f>SUBTOTAL(9,H135:H152)</f>
        <v>0</v>
      </c>
      <c r="I134"/>
      <c r="J134" s="35"/>
      <c r="K134" s="36"/>
      <c r="L134" s="36"/>
      <c r="M134" s="36"/>
      <c r="N134" s="37">
        <f>SUBTOTAL(9,N135:N152)</f>
        <v>0</v>
      </c>
      <c r="O134"/>
      <c r="P134" s="35"/>
      <c r="Q134" s="36"/>
      <c r="R134" s="36"/>
      <c r="S134" s="36"/>
      <c r="T134" s="37">
        <f>SUBTOTAL(9,T135:T152)</f>
        <v>0</v>
      </c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</row>
    <row r="135" spans="1:43" s="68" customFormat="1" outlineLevel="2">
      <c r="A135" s="39" t="s">
        <v>235</v>
      </c>
      <c r="B135" s="40" t="s">
        <v>236</v>
      </c>
      <c r="C135" s="41"/>
      <c r="D135" s="42"/>
      <c r="E135" s="43"/>
      <c r="F135" s="43"/>
      <c r="G135" s="43"/>
      <c r="H135" s="44">
        <f>SUBTOTAL(9,H136:H137)</f>
        <v>0</v>
      </c>
      <c r="I135"/>
      <c r="J135" s="42"/>
      <c r="K135" s="43"/>
      <c r="L135" s="43"/>
      <c r="M135" s="43"/>
      <c r="N135" s="44">
        <f>SUBTOTAL(9,N136:N137)</f>
        <v>0</v>
      </c>
      <c r="O135"/>
      <c r="P135" s="42"/>
      <c r="Q135" s="43"/>
      <c r="R135" s="43"/>
      <c r="S135" s="43"/>
      <c r="T135" s="44">
        <f>SUBTOTAL(9,T136:T137)</f>
        <v>0</v>
      </c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</row>
    <row r="136" spans="1:43" outlineLevel="3">
      <c r="A136" s="46" t="s">
        <v>237</v>
      </c>
      <c r="B136" s="47" t="s">
        <v>238</v>
      </c>
      <c r="C136" s="60"/>
      <c r="D136" s="49">
        <v>158</v>
      </c>
      <c r="E136" s="50" t="s">
        <v>186</v>
      </c>
      <c r="F136" s="50"/>
      <c r="G136" s="50"/>
      <c r="H136" s="51">
        <f>G136*F136</f>
        <v>0</v>
      </c>
      <c r="J136" s="49">
        <v>117</v>
      </c>
      <c r="K136" s="50" t="s">
        <v>186</v>
      </c>
      <c r="L136" s="50"/>
      <c r="M136" s="50"/>
      <c r="N136" s="51">
        <f>M136*L136</f>
        <v>0</v>
      </c>
      <c r="O136"/>
      <c r="P136" s="49">
        <v>51</v>
      </c>
      <c r="Q136" s="50" t="s">
        <v>186</v>
      </c>
      <c r="R136" s="50"/>
      <c r="S136" s="50"/>
      <c r="T136" s="51">
        <f>S136*R136</f>
        <v>0</v>
      </c>
      <c r="U136"/>
    </row>
    <row r="137" spans="1:43" outlineLevel="3">
      <c r="A137" s="46" t="s">
        <v>239</v>
      </c>
      <c r="B137" s="47" t="s">
        <v>240</v>
      </c>
      <c r="C137" s="60"/>
      <c r="D137" s="49">
        <v>158</v>
      </c>
      <c r="E137" s="50" t="s">
        <v>186</v>
      </c>
      <c r="F137" s="50"/>
      <c r="G137" s="50"/>
      <c r="H137" s="51">
        <f>G137*F137</f>
        <v>0</v>
      </c>
      <c r="J137" s="49">
        <v>117</v>
      </c>
      <c r="K137" s="50" t="s">
        <v>186</v>
      </c>
      <c r="L137" s="50"/>
      <c r="M137" s="50"/>
      <c r="N137" s="51">
        <f>M137*L137</f>
        <v>0</v>
      </c>
      <c r="O137"/>
      <c r="P137" s="49">
        <v>51</v>
      </c>
      <c r="Q137" s="50" t="s">
        <v>186</v>
      </c>
      <c r="R137" s="50"/>
      <c r="S137" s="50"/>
      <c r="T137" s="51">
        <f>S137*R137</f>
        <v>0</v>
      </c>
      <c r="U137"/>
    </row>
    <row r="138" spans="1:43" s="68" customFormat="1" outlineLevel="2">
      <c r="A138" s="39" t="s">
        <v>241</v>
      </c>
      <c r="B138" s="40" t="s">
        <v>242</v>
      </c>
      <c r="C138" s="41"/>
      <c r="D138" s="42"/>
      <c r="E138" s="43"/>
      <c r="F138" s="43"/>
      <c r="G138" s="43"/>
      <c r="H138" s="44">
        <f>SUBTOTAL(9,H139:H141)</f>
        <v>0</v>
      </c>
      <c r="I138"/>
      <c r="J138" s="42"/>
      <c r="K138" s="43"/>
      <c r="L138" s="43"/>
      <c r="M138" s="43"/>
      <c r="N138" s="44">
        <f>SUBTOTAL(9,N139:N141)</f>
        <v>0</v>
      </c>
      <c r="O138"/>
      <c r="P138" s="42"/>
      <c r="Q138" s="43"/>
      <c r="R138" s="43"/>
      <c r="S138" s="43"/>
      <c r="T138" s="44">
        <f>SUBTOTAL(9,T139:T141)</f>
        <v>0</v>
      </c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</row>
    <row r="139" spans="1:43" outlineLevel="3">
      <c r="A139" s="46" t="s">
        <v>243</v>
      </c>
      <c r="B139" s="47" t="s">
        <v>244</v>
      </c>
      <c r="C139" s="60"/>
      <c r="D139" s="49">
        <v>61</v>
      </c>
      <c r="E139" s="50" t="s">
        <v>133</v>
      </c>
      <c r="F139" s="50"/>
      <c r="G139" s="50"/>
      <c r="H139" s="51">
        <f>G139*F139</f>
        <v>0</v>
      </c>
      <c r="J139" s="49">
        <v>0</v>
      </c>
      <c r="K139" s="50" t="s">
        <v>133</v>
      </c>
      <c r="L139" s="50"/>
      <c r="M139" s="50"/>
      <c r="N139" s="51">
        <f>M139*L139</f>
        <v>0</v>
      </c>
      <c r="O139"/>
      <c r="P139" s="49">
        <v>0</v>
      </c>
      <c r="Q139" s="50" t="s">
        <v>133</v>
      </c>
      <c r="R139" s="50"/>
      <c r="S139" s="50"/>
      <c r="T139" s="51">
        <f t="shared" ref="T139:T141" si="28">S139*R139</f>
        <v>0</v>
      </c>
      <c r="U139"/>
    </row>
    <row r="140" spans="1:43" outlineLevel="3">
      <c r="A140" s="46" t="s">
        <v>245</v>
      </c>
      <c r="B140" s="47" t="s">
        <v>246</v>
      </c>
      <c r="C140" s="60"/>
      <c r="D140" s="49">
        <v>61</v>
      </c>
      <c r="E140" s="50" t="s">
        <v>133</v>
      </c>
      <c r="F140" s="50"/>
      <c r="G140" s="50"/>
      <c r="H140" s="51">
        <f>G140*F140</f>
        <v>0</v>
      </c>
      <c r="J140" s="49">
        <v>0</v>
      </c>
      <c r="K140" s="50" t="s">
        <v>133</v>
      </c>
      <c r="L140" s="50"/>
      <c r="M140" s="50"/>
      <c r="N140" s="51">
        <f>M140*L140</f>
        <v>0</v>
      </c>
      <c r="O140"/>
      <c r="P140" s="49">
        <v>0</v>
      </c>
      <c r="Q140" s="50" t="s">
        <v>133</v>
      </c>
      <c r="R140" s="50"/>
      <c r="S140" s="50"/>
      <c r="T140" s="51">
        <f t="shared" si="28"/>
        <v>0</v>
      </c>
      <c r="U140"/>
    </row>
    <row r="141" spans="1:43" outlineLevel="3">
      <c r="A141" s="46" t="s">
        <v>247</v>
      </c>
      <c r="B141" s="47" t="s">
        <v>248</v>
      </c>
      <c r="C141" s="60"/>
      <c r="D141" s="49">
        <v>0</v>
      </c>
      <c r="E141" s="50" t="s">
        <v>133</v>
      </c>
      <c r="F141" s="50"/>
      <c r="G141" s="50"/>
      <c r="H141" s="51">
        <f>G141*F141</f>
        <v>0</v>
      </c>
      <c r="J141" s="49">
        <v>50</v>
      </c>
      <c r="K141" s="50" t="s">
        <v>133</v>
      </c>
      <c r="L141" s="50"/>
      <c r="M141" s="50"/>
      <c r="N141" s="51">
        <f>M141*L141</f>
        <v>0</v>
      </c>
      <c r="O141"/>
      <c r="P141" s="49">
        <v>23</v>
      </c>
      <c r="Q141" s="50" t="s">
        <v>133</v>
      </c>
      <c r="R141" s="50"/>
      <c r="S141" s="50"/>
      <c r="T141" s="51">
        <f t="shared" si="28"/>
        <v>0</v>
      </c>
      <c r="U141"/>
    </row>
    <row r="142" spans="1:43" s="68" customFormat="1" outlineLevel="2">
      <c r="A142" s="39" t="s">
        <v>249</v>
      </c>
      <c r="B142" s="40" t="s">
        <v>250</v>
      </c>
      <c r="C142" s="41"/>
      <c r="D142" s="42"/>
      <c r="E142" s="43"/>
      <c r="F142" s="43"/>
      <c r="G142" s="43"/>
      <c r="H142" s="44">
        <f>SUBTOTAL(9,H143:H145)</f>
        <v>0</v>
      </c>
      <c r="I142"/>
      <c r="J142" s="42"/>
      <c r="K142" s="43"/>
      <c r="L142" s="43"/>
      <c r="M142" s="43"/>
      <c r="N142" s="44">
        <f>SUBTOTAL(9,N143:N145)</f>
        <v>0</v>
      </c>
      <c r="O142"/>
      <c r="P142" s="42"/>
      <c r="Q142" s="43"/>
      <c r="R142" s="43"/>
      <c r="S142" s="43"/>
      <c r="T142" s="44">
        <f>SUBTOTAL(9,T143:T145)</f>
        <v>0</v>
      </c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</row>
    <row r="143" spans="1:43" ht="30" customHeight="1" outlineLevel="3">
      <c r="A143" s="46" t="s">
        <v>251</v>
      </c>
      <c r="B143" s="47" t="s">
        <v>252</v>
      </c>
      <c r="C143" s="60"/>
      <c r="D143" s="49">
        <v>0</v>
      </c>
      <c r="E143" s="50" t="s">
        <v>88</v>
      </c>
      <c r="F143" s="50"/>
      <c r="G143" s="50"/>
      <c r="H143" s="51">
        <f>G143*F143</f>
        <v>0</v>
      </c>
      <c r="J143" s="49">
        <v>6</v>
      </c>
      <c r="K143" s="50" t="s">
        <v>88</v>
      </c>
      <c r="L143" s="50"/>
      <c r="M143" s="50"/>
      <c r="N143" s="51">
        <f>M143*L143</f>
        <v>0</v>
      </c>
      <c r="O143"/>
      <c r="P143" s="49">
        <v>8</v>
      </c>
      <c r="Q143" s="50" t="s">
        <v>88</v>
      </c>
      <c r="R143" s="50"/>
      <c r="S143" s="50"/>
      <c r="T143" s="51">
        <f t="shared" ref="T143:T145" si="29">S143*R143</f>
        <v>0</v>
      </c>
      <c r="U143"/>
    </row>
    <row r="144" spans="1:43" ht="45" customHeight="1" outlineLevel="3">
      <c r="A144" s="46" t="s">
        <v>253</v>
      </c>
      <c r="B144" s="47" t="s">
        <v>254</v>
      </c>
      <c r="C144" s="60"/>
      <c r="D144" s="49">
        <v>18</v>
      </c>
      <c r="E144" s="50" t="s">
        <v>186</v>
      </c>
      <c r="F144" s="50"/>
      <c r="G144" s="50"/>
      <c r="H144" s="51">
        <f>G144*F144</f>
        <v>0</v>
      </c>
      <c r="J144" s="49">
        <v>20</v>
      </c>
      <c r="K144" s="50" t="s">
        <v>186</v>
      </c>
      <c r="L144" s="50"/>
      <c r="M144" s="50"/>
      <c r="N144" s="51">
        <f>M144*L144</f>
        <v>0</v>
      </c>
      <c r="O144"/>
      <c r="P144" s="49">
        <v>15</v>
      </c>
      <c r="Q144" s="50" t="s">
        <v>186</v>
      </c>
      <c r="R144" s="50"/>
      <c r="S144" s="50"/>
      <c r="T144" s="51">
        <f t="shared" si="29"/>
        <v>0</v>
      </c>
      <c r="U144"/>
    </row>
    <row r="145" spans="1:43" outlineLevel="3">
      <c r="A145" s="46" t="s">
        <v>255</v>
      </c>
      <c r="B145" s="47" t="s">
        <v>256</v>
      </c>
      <c r="C145" s="60"/>
      <c r="D145" s="49">
        <v>0</v>
      </c>
      <c r="E145" s="50"/>
      <c r="F145" s="50"/>
      <c r="G145" s="50"/>
      <c r="H145" s="51">
        <f>G145*F145</f>
        <v>0</v>
      </c>
      <c r="J145" s="49">
        <v>1</v>
      </c>
      <c r="K145" s="50" t="s">
        <v>14</v>
      </c>
      <c r="L145" s="50"/>
      <c r="M145" s="50"/>
      <c r="N145" s="51">
        <f>M145*L145</f>
        <v>0</v>
      </c>
      <c r="O145"/>
      <c r="P145" s="49">
        <v>0</v>
      </c>
      <c r="Q145" s="50"/>
      <c r="R145" s="50"/>
      <c r="S145" s="50"/>
      <c r="T145" s="51">
        <f t="shared" si="29"/>
        <v>0</v>
      </c>
      <c r="U145"/>
    </row>
    <row r="146" spans="1:43" s="68" customFormat="1" outlineLevel="2">
      <c r="A146" s="39" t="s">
        <v>257</v>
      </c>
      <c r="B146" s="40" t="s">
        <v>258</v>
      </c>
      <c r="C146" s="41"/>
      <c r="D146" s="42"/>
      <c r="E146" s="43"/>
      <c r="F146" s="43"/>
      <c r="G146" s="43"/>
      <c r="H146" s="44">
        <f>SUBTOTAL(9,H147:H147)</f>
        <v>0</v>
      </c>
      <c r="I146"/>
      <c r="J146" s="42"/>
      <c r="K146" s="43"/>
      <c r="L146" s="43"/>
      <c r="M146" s="43"/>
      <c r="N146" s="44">
        <f>SUBTOTAL(9,N147:N147)</f>
        <v>0</v>
      </c>
      <c r="O146"/>
      <c r="P146" s="42"/>
      <c r="Q146" s="43"/>
      <c r="R146" s="43"/>
      <c r="S146" s="43"/>
      <c r="T146" s="44">
        <f>SUBTOTAL(9,T147:T147)</f>
        <v>0</v>
      </c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</row>
    <row r="147" spans="1:43" outlineLevel="3">
      <c r="A147" s="46" t="s">
        <v>259</v>
      </c>
      <c r="B147" s="47" t="s">
        <v>260</v>
      </c>
      <c r="C147" s="60"/>
      <c r="D147" s="49">
        <v>6</v>
      </c>
      <c r="E147" s="50" t="s">
        <v>171</v>
      </c>
      <c r="F147" s="50"/>
      <c r="G147" s="50"/>
      <c r="H147" s="51">
        <f>G147*F147</f>
        <v>0</v>
      </c>
      <c r="J147" s="49">
        <v>6</v>
      </c>
      <c r="K147" s="50" t="s">
        <v>171</v>
      </c>
      <c r="L147" s="50"/>
      <c r="M147" s="50"/>
      <c r="N147" s="51">
        <f>M147*L147</f>
        <v>0</v>
      </c>
      <c r="O147"/>
      <c r="P147" s="49">
        <v>6</v>
      </c>
      <c r="Q147" s="50" t="s">
        <v>171</v>
      </c>
      <c r="R147" s="50"/>
      <c r="S147" s="50"/>
      <c r="T147" s="51">
        <f>S147*R147</f>
        <v>0</v>
      </c>
      <c r="U147"/>
    </row>
    <row r="148" spans="1:43" s="68" customFormat="1" outlineLevel="2">
      <c r="A148" s="39" t="s">
        <v>261</v>
      </c>
      <c r="B148" s="40" t="s">
        <v>262</v>
      </c>
      <c r="C148" s="41"/>
      <c r="D148" s="42"/>
      <c r="E148" s="43"/>
      <c r="F148" s="43"/>
      <c r="G148" s="43"/>
      <c r="H148" s="44">
        <f>SUBTOTAL(9,H149:H149)</f>
        <v>0</v>
      </c>
      <c r="I148"/>
      <c r="J148" s="42"/>
      <c r="K148" s="43"/>
      <c r="L148" s="43"/>
      <c r="M148" s="43"/>
      <c r="N148" s="44">
        <f>SUBTOTAL(9,N149:N149)</f>
        <v>0</v>
      </c>
      <c r="O148"/>
      <c r="P148" s="42"/>
      <c r="Q148" s="43"/>
      <c r="R148" s="43"/>
      <c r="S148" s="43"/>
      <c r="T148" s="44">
        <f>SUBTOTAL(9,T149:T149)</f>
        <v>0</v>
      </c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</row>
    <row r="149" spans="1:43" outlineLevel="3">
      <c r="A149" s="46" t="s">
        <v>263</v>
      </c>
      <c r="B149" s="47" t="s">
        <v>262</v>
      </c>
      <c r="C149" s="60"/>
      <c r="D149" s="49">
        <v>1</v>
      </c>
      <c r="E149" s="50" t="s">
        <v>14</v>
      </c>
      <c r="F149" s="50"/>
      <c r="G149" s="50"/>
      <c r="H149" s="51">
        <f>G149*F149</f>
        <v>0</v>
      </c>
      <c r="J149" s="49">
        <v>1</v>
      </c>
      <c r="K149" s="50" t="s">
        <v>14</v>
      </c>
      <c r="L149" s="50"/>
      <c r="M149" s="50"/>
      <c r="N149" s="51">
        <f>M149*L149</f>
        <v>0</v>
      </c>
      <c r="O149"/>
      <c r="P149" s="49">
        <v>1</v>
      </c>
      <c r="Q149" s="50" t="s">
        <v>14</v>
      </c>
      <c r="R149" s="50"/>
      <c r="S149" s="50"/>
      <c r="T149" s="51">
        <f>S149*R149</f>
        <v>0</v>
      </c>
      <c r="U149"/>
    </row>
    <row r="150" spans="1:43" s="68" customFormat="1" outlineLevel="2">
      <c r="A150" s="39" t="s">
        <v>264</v>
      </c>
      <c r="B150" s="40" t="s">
        <v>265</v>
      </c>
      <c r="C150" s="41"/>
      <c r="D150" s="42"/>
      <c r="E150" s="43"/>
      <c r="F150" s="43"/>
      <c r="G150" s="43"/>
      <c r="H150" s="44">
        <f>SUBTOTAL(9,H151:H153)</f>
        <v>0</v>
      </c>
      <c r="I150"/>
      <c r="J150" s="42"/>
      <c r="K150" s="43"/>
      <c r="L150" s="43"/>
      <c r="M150" s="43"/>
      <c r="N150" s="44">
        <f>SUBTOTAL(9,N151:N153)</f>
        <v>0</v>
      </c>
      <c r="O150"/>
      <c r="P150" s="42"/>
      <c r="Q150" s="43"/>
      <c r="R150" s="43"/>
      <c r="S150" s="43"/>
      <c r="T150" s="44">
        <f>SUBTOTAL(9,T151:T153)</f>
        <v>0</v>
      </c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</row>
    <row r="151" spans="1:43" outlineLevel="3">
      <c r="A151" s="46" t="s">
        <v>266</v>
      </c>
      <c r="B151" s="47" t="s">
        <v>267</v>
      </c>
      <c r="C151" s="60"/>
      <c r="D151" s="49">
        <v>0</v>
      </c>
      <c r="E151" s="50"/>
      <c r="F151" s="50"/>
      <c r="G151" s="50"/>
      <c r="H151" s="51">
        <f>G151*F151</f>
        <v>0</v>
      </c>
      <c r="J151" s="49">
        <v>1</v>
      </c>
      <c r="K151" s="50" t="s">
        <v>14</v>
      </c>
      <c r="L151" s="50"/>
      <c r="M151" s="50"/>
      <c r="N151" s="85">
        <f>M151*L151</f>
        <v>0</v>
      </c>
      <c r="O151"/>
      <c r="P151" s="49">
        <v>0</v>
      </c>
      <c r="Q151" s="50"/>
      <c r="R151" s="50"/>
      <c r="S151" s="50"/>
      <c r="T151" s="51">
        <f t="shared" ref="T151:T152" si="30">S151*R151</f>
        <v>0</v>
      </c>
      <c r="U151"/>
    </row>
    <row r="152" spans="1:43" outlineLevel="3">
      <c r="A152" s="46" t="s">
        <v>268</v>
      </c>
      <c r="B152" s="47" t="s">
        <v>269</v>
      </c>
      <c r="C152" s="60"/>
      <c r="D152" s="49">
        <v>0</v>
      </c>
      <c r="E152" s="50"/>
      <c r="F152" s="50"/>
      <c r="G152" s="50"/>
      <c r="H152" s="51">
        <f>G152*F152</f>
        <v>0</v>
      </c>
      <c r="J152" s="49">
        <v>0</v>
      </c>
      <c r="K152" s="50"/>
      <c r="L152" s="50"/>
      <c r="M152" s="50"/>
      <c r="N152" s="85">
        <f>M152*L152</f>
        <v>0</v>
      </c>
      <c r="O152"/>
      <c r="P152" s="49">
        <v>1</v>
      </c>
      <c r="Q152" s="50" t="s">
        <v>14</v>
      </c>
      <c r="R152" s="50"/>
      <c r="S152" s="50"/>
      <c r="T152" s="51">
        <f t="shared" si="30"/>
        <v>0</v>
      </c>
      <c r="U152"/>
    </row>
    <row r="153" spans="1:43" outlineLevel="3">
      <c r="A153" s="46"/>
      <c r="B153" s="47"/>
      <c r="C153" s="60"/>
      <c r="D153" s="49"/>
      <c r="E153" s="50"/>
      <c r="F153" s="50"/>
      <c r="G153" s="50"/>
      <c r="H153" s="51"/>
      <c r="J153" s="49"/>
      <c r="K153" s="50"/>
      <c r="L153" s="50"/>
      <c r="M153" s="50"/>
      <c r="N153" s="51"/>
      <c r="O153"/>
      <c r="P153" s="49"/>
      <c r="Q153" s="50"/>
      <c r="R153" s="50"/>
      <c r="S153" s="50"/>
      <c r="T153" s="51"/>
      <c r="U153"/>
    </row>
    <row r="154" spans="1:43" s="38" customFormat="1" outlineLevel="1">
      <c r="A154" s="32" t="s">
        <v>270</v>
      </c>
      <c r="B154" s="33" t="s">
        <v>271</v>
      </c>
      <c r="C154" s="34"/>
      <c r="D154" s="35"/>
      <c r="E154" s="36"/>
      <c r="F154" s="36"/>
      <c r="G154" s="36"/>
      <c r="H154" s="37">
        <f>SUBTOTAL(9,H156:H161)</f>
        <v>0</v>
      </c>
      <c r="I154"/>
      <c r="J154" s="35"/>
      <c r="K154" s="36"/>
      <c r="L154" s="36"/>
      <c r="M154" s="36"/>
      <c r="N154" s="37">
        <f>SUBTOTAL(9,N156:N161)</f>
        <v>0</v>
      </c>
      <c r="O154"/>
      <c r="P154" s="35"/>
      <c r="Q154" s="36"/>
      <c r="R154" s="36"/>
      <c r="S154" s="36"/>
      <c r="T154" s="37">
        <f>SUBTOTAL(9,T156:T161)</f>
        <v>0</v>
      </c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</row>
    <row r="155" spans="1:43" s="69" customFormat="1" outlineLevel="2">
      <c r="A155" s="39" t="s">
        <v>272</v>
      </c>
      <c r="B155" s="40" t="s">
        <v>273</v>
      </c>
      <c r="C155" s="41"/>
      <c r="D155" s="42"/>
      <c r="E155" s="43"/>
      <c r="F155" s="43"/>
      <c r="G155" s="43"/>
      <c r="H155" s="44">
        <f>SUBTOTAL(9,H156)</f>
        <v>0</v>
      </c>
      <c r="I155"/>
      <c r="J155" s="42"/>
      <c r="K155" s="43"/>
      <c r="L155" s="43"/>
      <c r="M155" s="43"/>
      <c r="N155" s="44">
        <f>SUBTOTAL(9,N156)</f>
        <v>0</v>
      </c>
      <c r="O155"/>
      <c r="P155" s="42"/>
      <c r="Q155" s="43"/>
      <c r="R155" s="43"/>
      <c r="S155" s="43"/>
      <c r="T155" s="44">
        <f>SUBTOTAL(9,T156)</f>
        <v>0</v>
      </c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</row>
    <row r="156" spans="1:43" ht="25.5" outlineLevel="3">
      <c r="A156" s="46" t="s">
        <v>274</v>
      </c>
      <c r="B156" s="47" t="s">
        <v>275</v>
      </c>
      <c r="C156" s="60"/>
      <c r="D156" s="49">
        <v>68</v>
      </c>
      <c r="E156" s="50" t="s">
        <v>276</v>
      </c>
      <c r="F156" s="50"/>
      <c r="G156" s="50"/>
      <c r="H156" s="51">
        <f>G156*F156</f>
        <v>0</v>
      </c>
      <c r="J156" s="49">
        <v>52</v>
      </c>
      <c r="K156" s="50" t="s">
        <v>276</v>
      </c>
      <c r="L156" s="50"/>
      <c r="M156" s="50"/>
      <c r="N156" s="51">
        <f>M156*L156</f>
        <v>0</v>
      </c>
      <c r="O156"/>
      <c r="P156" s="49">
        <v>25</v>
      </c>
      <c r="Q156" s="50" t="s">
        <v>276</v>
      </c>
      <c r="R156" s="50"/>
      <c r="S156" s="50"/>
      <c r="T156" s="51">
        <f t="shared" ref="T156:T157" si="31">S156*R156</f>
        <v>0</v>
      </c>
      <c r="U156"/>
    </row>
    <row r="157" spans="1:43" outlineLevel="3">
      <c r="A157" s="46" t="s">
        <v>277</v>
      </c>
      <c r="B157" s="47" t="s">
        <v>278</v>
      </c>
      <c r="C157" s="70"/>
      <c r="D157" s="49"/>
      <c r="E157" s="57" t="s">
        <v>69</v>
      </c>
      <c r="F157" s="50"/>
      <c r="G157" s="50"/>
      <c r="H157" s="51">
        <f>G157*F157</f>
        <v>0</v>
      </c>
      <c r="J157" s="49"/>
      <c r="K157" s="57" t="s">
        <v>69</v>
      </c>
      <c r="L157" s="50"/>
      <c r="M157" s="50"/>
      <c r="N157" s="51">
        <f>M157*L157</f>
        <v>0</v>
      </c>
      <c r="O157"/>
      <c r="P157" s="49"/>
      <c r="Q157" s="57" t="s">
        <v>69</v>
      </c>
      <c r="R157" s="50"/>
      <c r="S157" s="50"/>
      <c r="T157" s="51">
        <f t="shared" si="31"/>
        <v>0</v>
      </c>
      <c r="U157"/>
    </row>
    <row r="158" spans="1:43" s="69" customFormat="1" outlineLevel="2">
      <c r="A158" s="39" t="s">
        <v>279</v>
      </c>
      <c r="B158" s="40" t="s">
        <v>280</v>
      </c>
      <c r="C158" s="41"/>
      <c r="D158" s="42"/>
      <c r="E158" s="43"/>
      <c r="F158" s="43"/>
      <c r="G158" s="43"/>
      <c r="H158" s="44">
        <f>SUBTOTAL(9,H159:H161)</f>
        <v>0</v>
      </c>
      <c r="I158"/>
      <c r="J158" s="42"/>
      <c r="K158" s="43"/>
      <c r="L158" s="43"/>
      <c r="M158" s="43"/>
      <c r="N158" s="44">
        <f>SUBTOTAL(9,N159:N161)</f>
        <v>0</v>
      </c>
      <c r="O158"/>
      <c r="P158" s="42"/>
      <c r="Q158" s="43"/>
      <c r="R158" s="43"/>
      <c r="S158" s="43"/>
      <c r="T158" s="44">
        <f>SUBTOTAL(9,T159:T161)</f>
        <v>0</v>
      </c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</row>
    <row r="159" spans="1:43" outlineLevel="3">
      <c r="A159" s="46" t="s">
        <v>281</v>
      </c>
      <c r="B159" s="47" t="s">
        <v>282</v>
      </c>
      <c r="C159" s="60"/>
      <c r="D159" s="49">
        <v>20</v>
      </c>
      <c r="E159" s="50" t="s">
        <v>133</v>
      </c>
      <c r="F159" s="50"/>
      <c r="G159" s="50"/>
      <c r="H159" s="51">
        <f>G159*F159</f>
        <v>0</v>
      </c>
      <c r="J159" s="49">
        <v>20</v>
      </c>
      <c r="K159" s="50"/>
      <c r="L159" s="50"/>
      <c r="M159" s="50"/>
      <c r="N159" s="51">
        <f>M159*L159</f>
        <v>0</v>
      </c>
      <c r="O159"/>
      <c r="P159" s="49">
        <v>10</v>
      </c>
      <c r="Q159" s="50"/>
      <c r="R159" s="50"/>
      <c r="S159" s="50"/>
      <c r="T159" s="51">
        <f t="shared" ref="T159:T161" si="32">S159*R159</f>
        <v>0</v>
      </c>
      <c r="U159"/>
    </row>
    <row r="160" spans="1:43" outlineLevel="3">
      <c r="A160" s="46" t="s">
        <v>283</v>
      </c>
      <c r="B160" s="47" t="s">
        <v>284</v>
      </c>
      <c r="C160" s="60"/>
      <c r="D160" s="49">
        <v>240</v>
      </c>
      <c r="E160" s="50" t="s">
        <v>186</v>
      </c>
      <c r="F160" s="50"/>
      <c r="G160" s="50"/>
      <c r="H160" s="51">
        <f>G160*F160</f>
        <v>0</v>
      </c>
      <c r="J160" s="49">
        <v>210</v>
      </c>
      <c r="K160" s="50" t="s">
        <v>186</v>
      </c>
      <c r="L160" s="50"/>
      <c r="M160" s="50"/>
      <c r="N160" s="51">
        <f>M160*L160</f>
        <v>0</v>
      </c>
      <c r="O160"/>
      <c r="P160" s="49">
        <v>105</v>
      </c>
      <c r="Q160" s="50" t="s">
        <v>186</v>
      </c>
      <c r="R160" s="50"/>
      <c r="S160" s="50"/>
      <c r="T160" s="51">
        <f t="shared" si="32"/>
        <v>0</v>
      </c>
      <c r="U160"/>
    </row>
    <row r="161" spans="1:43" outlineLevel="3">
      <c r="A161" s="46" t="s">
        <v>285</v>
      </c>
      <c r="B161" s="47" t="s">
        <v>286</v>
      </c>
      <c r="C161" s="60"/>
      <c r="D161" s="49">
        <v>92</v>
      </c>
      <c r="E161" s="50" t="s">
        <v>133</v>
      </c>
      <c r="F161" s="50"/>
      <c r="G161" s="50"/>
      <c r="H161" s="51">
        <f>G161*F161</f>
        <v>0</v>
      </c>
      <c r="J161" s="49">
        <v>0</v>
      </c>
      <c r="K161" s="50"/>
      <c r="L161" s="50"/>
      <c r="M161" s="50"/>
      <c r="N161" s="51">
        <f>M161*L161</f>
        <v>0</v>
      </c>
      <c r="O161"/>
      <c r="P161" s="49">
        <v>0</v>
      </c>
      <c r="Q161" s="50"/>
      <c r="R161" s="50"/>
      <c r="S161" s="50"/>
      <c r="T161" s="51">
        <f t="shared" si="32"/>
        <v>0</v>
      </c>
      <c r="U161"/>
    </row>
    <row r="162" spans="1:43" outlineLevel="3">
      <c r="A162" s="46"/>
      <c r="B162" s="47"/>
      <c r="C162" s="60"/>
      <c r="D162" s="49"/>
      <c r="E162" s="50"/>
      <c r="F162" s="50"/>
      <c r="G162" s="50"/>
      <c r="H162" s="51"/>
      <c r="J162" s="49"/>
      <c r="K162" s="50"/>
      <c r="L162" s="50"/>
      <c r="M162" s="50"/>
      <c r="N162" s="51"/>
      <c r="O162"/>
      <c r="P162" s="49"/>
      <c r="Q162" s="50"/>
      <c r="R162" s="50"/>
      <c r="S162" s="50"/>
      <c r="T162" s="51"/>
      <c r="U162"/>
    </row>
    <row r="163" spans="1:43" s="38" customFormat="1" outlineLevel="1">
      <c r="A163" s="32" t="s">
        <v>287</v>
      </c>
      <c r="B163" s="33" t="s">
        <v>288</v>
      </c>
      <c r="C163" s="34"/>
      <c r="D163" s="35"/>
      <c r="E163" s="36"/>
      <c r="F163" s="36"/>
      <c r="G163" s="36"/>
      <c r="H163" s="37">
        <f>SUBTOTAL(9,H165:H272)</f>
        <v>0</v>
      </c>
      <c r="I163"/>
      <c r="J163" s="35"/>
      <c r="K163" s="36"/>
      <c r="L163" s="36"/>
      <c r="M163" s="36"/>
      <c r="N163" s="37">
        <f>SUBTOTAL(9,N165:N272)</f>
        <v>0</v>
      </c>
      <c r="O163"/>
      <c r="P163" s="35"/>
      <c r="Q163" s="36"/>
      <c r="R163" s="36"/>
      <c r="S163" s="36"/>
      <c r="T163" s="37">
        <f>SUBTOTAL(9,T165:T272)</f>
        <v>0</v>
      </c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</row>
    <row r="164" spans="1:43" s="69" customFormat="1" outlineLevel="2">
      <c r="A164" s="39"/>
      <c r="B164" s="77" t="s">
        <v>375</v>
      </c>
      <c r="C164" s="41"/>
      <c r="D164" s="42"/>
      <c r="E164" s="43"/>
      <c r="F164" s="43"/>
      <c r="G164" s="43"/>
      <c r="H164" s="44">
        <f>SUBTOTAL(9,H165:H168)</f>
        <v>0</v>
      </c>
      <c r="I164"/>
      <c r="J164" s="42"/>
      <c r="K164" s="43"/>
      <c r="L164" s="43"/>
      <c r="M164" s="43"/>
      <c r="N164" s="44">
        <f>SUBTOTAL(9,N165:N168)</f>
        <v>0</v>
      </c>
      <c r="O164"/>
      <c r="P164" s="42"/>
      <c r="Q164" s="43"/>
      <c r="R164" s="43"/>
      <c r="S164" s="43"/>
      <c r="T164" s="44">
        <f>SUBTOTAL(9,T165:T168)</f>
        <v>0</v>
      </c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</row>
    <row r="165" spans="1:43" outlineLevel="4">
      <c r="A165" s="46" t="s">
        <v>289</v>
      </c>
      <c r="B165" s="47" t="s">
        <v>302</v>
      </c>
      <c r="C165" s="60"/>
      <c r="D165" s="49">
        <v>1</v>
      </c>
      <c r="E165" s="49" t="s">
        <v>303</v>
      </c>
      <c r="F165" s="50"/>
      <c r="G165" s="50"/>
      <c r="H165" s="51">
        <f>G165*F165</f>
        <v>0</v>
      </c>
      <c r="J165" s="49">
        <v>1</v>
      </c>
      <c r="K165" s="49" t="s">
        <v>303</v>
      </c>
      <c r="L165" s="50"/>
      <c r="M165" s="50"/>
      <c r="N165" s="51">
        <f>M165*L165</f>
        <v>0</v>
      </c>
      <c r="O165"/>
      <c r="P165" s="49">
        <v>1</v>
      </c>
      <c r="Q165" s="49" t="s">
        <v>303</v>
      </c>
      <c r="R165" s="50"/>
      <c r="S165" s="50"/>
      <c r="T165" s="51">
        <f t="shared" ref="T165:T168" si="33">S165*R165</f>
        <v>0</v>
      </c>
      <c r="U165"/>
    </row>
    <row r="166" spans="1:43" outlineLevel="4">
      <c r="A166" s="46" t="s">
        <v>290</v>
      </c>
      <c r="B166" s="47" t="s">
        <v>304</v>
      </c>
      <c r="C166" s="60"/>
      <c r="D166" s="49">
        <v>1</v>
      </c>
      <c r="E166" s="49" t="s">
        <v>303</v>
      </c>
      <c r="F166" s="50"/>
      <c r="G166" s="50"/>
      <c r="H166" s="51">
        <f>G166*F166</f>
        <v>0</v>
      </c>
      <c r="J166" s="49">
        <v>1</v>
      </c>
      <c r="K166" s="49" t="s">
        <v>303</v>
      </c>
      <c r="L166" s="50"/>
      <c r="M166" s="50"/>
      <c r="N166" s="51">
        <f>M166*L166</f>
        <v>0</v>
      </c>
      <c r="O166"/>
      <c r="P166" s="49">
        <v>1</v>
      </c>
      <c r="Q166" s="49" t="s">
        <v>303</v>
      </c>
      <c r="R166" s="50"/>
      <c r="S166" s="50"/>
      <c r="T166" s="51">
        <f t="shared" si="33"/>
        <v>0</v>
      </c>
      <c r="U166"/>
    </row>
    <row r="167" spans="1:43" outlineLevel="4">
      <c r="A167" s="46" t="s">
        <v>291</v>
      </c>
      <c r="B167" s="47" t="s">
        <v>378</v>
      </c>
      <c r="C167" s="60"/>
      <c r="D167" s="49">
        <v>1</v>
      </c>
      <c r="E167" s="49" t="s">
        <v>303</v>
      </c>
      <c r="F167" s="50"/>
      <c r="G167" s="50"/>
      <c r="H167" s="51">
        <f>G167*F167</f>
        <v>0</v>
      </c>
      <c r="J167" s="49">
        <v>1</v>
      </c>
      <c r="K167" s="49" t="s">
        <v>303</v>
      </c>
      <c r="L167" s="50"/>
      <c r="M167" s="50"/>
      <c r="N167" s="51">
        <f>M167*L167</f>
        <v>0</v>
      </c>
      <c r="O167"/>
      <c r="P167" s="49">
        <v>1</v>
      </c>
      <c r="Q167" s="49" t="s">
        <v>303</v>
      </c>
      <c r="R167" s="50"/>
      <c r="S167" s="50"/>
      <c r="T167" s="51">
        <f t="shared" ref="T167" si="34">S167*R167</f>
        <v>0</v>
      </c>
      <c r="U167"/>
    </row>
    <row r="168" spans="1:43" outlineLevel="4">
      <c r="A168" s="46" t="s">
        <v>379</v>
      </c>
      <c r="B168" s="47" t="s">
        <v>305</v>
      </c>
      <c r="C168" s="60"/>
      <c r="D168" s="49">
        <v>1</v>
      </c>
      <c r="E168" s="49" t="s">
        <v>303</v>
      </c>
      <c r="F168" s="50"/>
      <c r="G168" s="50"/>
      <c r="H168" s="51">
        <f>G168*F168</f>
        <v>0</v>
      </c>
      <c r="J168" s="49">
        <v>1</v>
      </c>
      <c r="K168" s="49" t="s">
        <v>303</v>
      </c>
      <c r="L168" s="50"/>
      <c r="M168" s="50"/>
      <c r="N168" s="51">
        <f>M168*L168</f>
        <v>0</v>
      </c>
      <c r="O168"/>
      <c r="P168" s="49">
        <v>1</v>
      </c>
      <c r="Q168" s="49" t="s">
        <v>303</v>
      </c>
      <c r="R168" s="50"/>
      <c r="S168" s="50"/>
      <c r="T168" s="51">
        <f t="shared" si="33"/>
        <v>0</v>
      </c>
      <c r="U168"/>
    </row>
    <row r="169" spans="1:43" s="69" customFormat="1" outlineLevel="2">
      <c r="A169" s="46"/>
      <c r="B169" s="77" t="s">
        <v>376</v>
      </c>
      <c r="C169" s="41"/>
      <c r="D169" s="42"/>
      <c r="E169" s="42"/>
      <c r="F169" s="43"/>
      <c r="G169" s="43"/>
      <c r="H169" s="44">
        <f>SUBTOTAL(9,H170:H190)</f>
        <v>0</v>
      </c>
      <c r="I169"/>
      <c r="J169" s="42"/>
      <c r="K169" s="42"/>
      <c r="L169" s="43"/>
      <c r="M169" s="43"/>
      <c r="N169" s="44">
        <f>SUBTOTAL(9,N170:N190)</f>
        <v>0</v>
      </c>
      <c r="O169"/>
      <c r="P169" s="42"/>
      <c r="Q169" s="42"/>
      <c r="R169" s="43"/>
      <c r="S169" s="43"/>
      <c r="T169" s="44">
        <f>SUBTOTAL(9,T170:T190)</f>
        <v>0</v>
      </c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</row>
    <row r="170" spans="1:43" s="69" customFormat="1" outlineLevel="2">
      <c r="A170" s="46"/>
      <c r="B170" s="74" t="s">
        <v>306</v>
      </c>
      <c r="C170" s="41"/>
      <c r="D170" s="42"/>
      <c r="E170" s="42"/>
      <c r="F170" s="43"/>
      <c r="G170" s="43"/>
      <c r="H170" s="44"/>
      <c r="I170"/>
      <c r="J170" s="42"/>
      <c r="K170" s="42"/>
      <c r="L170" s="43"/>
      <c r="M170" s="43"/>
      <c r="N170" s="44"/>
      <c r="O170"/>
      <c r="P170" s="42"/>
      <c r="Q170" s="42"/>
      <c r="R170" s="43"/>
      <c r="S170" s="43"/>
      <c r="T170" s="44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</row>
    <row r="171" spans="1:43" outlineLevel="4">
      <c r="A171" s="46" t="s">
        <v>380</v>
      </c>
      <c r="B171" s="47" t="s">
        <v>307</v>
      </c>
      <c r="C171" s="60"/>
      <c r="D171" s="49">
        <v>185</v>
      </c>
      <c r="E171" s="49" t="s">
        <v>133</v>
      </c>
      <c r="F171" s="50"/>
      <c r="G171" s="50"/>
      <c r="H171" s="51">
        <f>G171*F171</f>
        <v>0</v>
      </c>
      <c r="J171" s="49"/>
      <c r="K171" s="49" t="s">
        <v>133</v>
      </c>
      <c r="L171" s="50"/>
      <c r="M171" s="50"/>
      <c r="N171" s="51">
        <f>M171*L171</f>
        <v>0</v>
      </c>
      <c r="O171"/>
      <c r="P171" s="49">
        <v>135</v>
      </c>
      <c r="Q171" s="49" t="s">
        <v>133</v>
      </c>
      <c r="R171" s="50"/>
      <c r="S171" s="50"/>
      <c r="T171" s="51">
        <f t="shared" ref="T171:T172" si="35">S171*R171</f>
        <v>0</v>
      </c>
      <c r="U171"/>
    </row>
    <row r="172" spans="1:43" outlineLevel="4">
      <c r="A172" s="46" t="s">
        <v>381</v>
      </c>
      <c r="B172" s="47" t="s">
        <v>308</v>
      </c>
      <c r="C172" s="60"/>
      <c r="D172" s="49">
        <v>150</v>
      </c>
      <c r="E172" s="49" t="s">
        <v>133</v>
      </c>
      <c r="F172" s="50"/>
      <c r="G172" s="50"/>
      <c r="H172" s="51">
        <f>G172*F172</f>
        <v>0</v>
      </c>
      <c r="J172" s="49"/>
      <c r="K172" s="49" t="s">
        <v>133</v>
      </c>
      <c r="L172" s="50"/>
      <c r="M172" s="50"/>
      <c r="N172" s="51">
        <f>M172*L172</f>
        <v>0</v>
      </c>
      <c r="O172"/>
      <c r="P172" s="49">
        <v>135</v>
      </c>
      <c r="Q172" s="49" t="s">
        <v>133</v>
      </c>
      <c r="R172" s="50"/>
      <c r="S172" s="50"/>
      <c r="T172" s="51">
        <f t="shared" si="35"/>
        <v>0</v>
      </c>
      <c r="U172"/>
    </row>
    <row r="173" spans="1:43" s="69" customFormat="1" outlineLevel="2">
      <c r="A173" s="46"/>
      <c r="B173" s="74" t="s">
        <v>309</v>
      </c>
      <c r="C173" s="41"/>
      <c r="D173" s="42"/>
      <c r="E173" s="42"/>
      <c r="F173" s="43"/>
      <c r="G173" s="43"/>
      <c r="H173" s="44"/>
      <c r="I173"/>
      <c r="J173" s="42"/>
      <c r="K173" s="42"/>
      <c r="L173" s="43"/>
      <c r="M173" s="43"/>
      <c r="N173" s="44"/>
      <c r="O173"/>
      <c r="P173" s="42"/>
      <c r="Q173" s="42"/>
      <c r="R173" s="43"/>
      <c r="S173" s="43"/>
      <c r="T173" s="44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s="69" customFormat="1" outlineLevel="2">
      <c r="A174" s="46" t="s">
        <v>382</v>
      </c>
      <c r="B174" s="73" t="s">
        <v>310</v>
      </c>
      <c r="C174" s="41"/>
      <c r="D174" s="42"/>
      <c r="E174" s="42" t="s">
        <v>301</v>
      </c>
      <c r="F174" s="43"/>
      <c r="G174" s="43"/>
      <c r="H174" s="44">
        <f>G174*F174</f>
        <v>0</v>
      </c>
      <c r="I174"/>
      <c r="J174" s="42"/>
      <c r="K174" s="42" t="s">
        <v>301</v>
      </c>
      <c r="L174" s="43"/>
      <c r="M174" s="43"/>
      <c r="N174" s="44">
        <f>M174*L174</f>
        <v>0</v>
      </c>
      <c r="O174"/>
      <c r="P174" s="42"/>
      <c r="Q174" s="42" t="s">
        <v>301</v>
      </c>
      <c r="R174" s="43"/>
      <c r="S174" s="43"/>
      <c r="T174" s="44">
        <f>S174*R174</f>
        <v>0</v>
      </c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outlineLevel="4">
      <c r="A175" s="46" t="s">
        <v>383</v>
      </c>
      <c r="B175" s="47" t="s">
        <v>311</v>
      </c>
      <c r="C175" s="60"/>
      <c r="D175" s="49"/>
      <c r="E175" s="49" t="s">
        <v>303</v>
      </c>
      <c r="F175" s="50"/>
      <c r="G175" s="50"/>
      <c r="H175" s="51">
        <f>G175*F175</f>
        <v>0</v>
      </c>
      <c r="J175" s="49"/>
      <c r="K175" s="49" t="s">
        <v>303</v>
      </c>
      <c r="L175" s="50"/>
      <c r="M175" s="50"/>
      <c r="N175" s="51">
        <f>M175*L175</f>
        <v>0</v>
      </c>
      <c r="O175"/>
      <c r="P175" s="49">
        <v>1</v>
      </c>
      <c r="Q175" s="49" t="s">
        <v>303</v>
      </c>
      <c r="R175" s="50"/>
      <c r="S175" s="50"/>
      <c r="T175" s="51">
        <f t="shared" ref="T175:T178" si="36">S175*R175</f>
        <v>0</v>
      </c>
      <c r="U175"/>
    </row>
    <row r="176" spans="1:43" outlineLevel="4">
      <c r="A176" s="46" t="s">
        <v>384</v>
      </c>
      <c r="B176" s="47" t="s">
        <v>312</v>
      </c>
      <c r="C176" s="60"/>
      <c r="D176" s="49"/>
      <c r="E176" s="49" t="s">
        <v>303</v>
      </c>
      <c r="F176" s="50"/>
      <c r="G176" s="50"/>
      <c r="H176" s="51">
        <f>G176*F176</f>
        <v>0</v>
      </c>
      <c r="J176" s="49"/>
      <c r="K176" s="49" t="s">
        <v>303</v>
      </c>
      <c r="L176" s="50"/>
      <c r="M176" s="50"/>
      <c r="N176" s="51">
        <f>M176*L176</f>
        <v>0</v>
      </c>
      <c r="O176"/>
      <c r="P176" s="49">
        <v>1</v>
      </c>
      <c r="Q176" s="49" t="s">
        <v>303</v>
      </c>
      <c r="R176" s="50"/>
      <c r="S176" s="50"/>
      <c r="T176" s="51">
        <f t="shared" si="36"/>
        <v>0</v>
      </c>
      <c r="U176"/>
    </row>
    <row r="177" spans="1:43" outlineLevel="4">
      <c r="A177" s="46" t="s">
        <v>385</v>
      </c>
      <c r="B177" s="47" t="s">
        <v>313</v>
      </c>
      <c r="C177" s="60"/>
      <c r="D177" s="49"/>
      <c r="E177" s="49" t="s">
        <v>303</v>
      </c>
      <c r="F177" s="50"/>
      <c r="G177" s="50"/>
      <c r="H177" s="51">
        <f>G177*F177</f>
        <v>0</v>
      </c>
      <c r="J177" s="49"/>
      <c r="K177" s="49" t="s">
        <v>303</v>
      </c>
      <c r="L177" s="50"/>
      <c r="M177" s="50"/>
      <c r="N177" s="51">
        <f>M177*L177</f>
        <v>0</v>
      </c>
      <c r="O177"/>
      <c r="P177" s="49"/>
      <c r="Q177" s="49" t="s">
        <v>303</v>
      </c>
      <c r="R177" s="50"/>
      <c r="S177" s="50"/>
      <c r="T177" s="51">
        <f t="shared" si="36"/>
        <v>0</v>
      </c>
      <c r="U177"/>
    </row>
    <row r="178" spans="1:43" outlineLevel="4">
      <c r="A178" s="46" t="s">
        <v>386</v>
      </c>
      <c r="B178" s="47" t="s">
        <v>314</v>
      </c>
      <c r="C178" s="60"/>
      <c r="D178" s="49">
        <v>1</v>
      </c>
      <c r="E178" s="49" t="s">
        <v>303</v>
      </c>
      <c r="F178" s="50"/>
      <c r="G178" s="50"/>
      <c r="H178" s="51">
        <f>G178*F178</f>
        <v>0</v>
      </c>
      <c r="J178" s="49">
        <v>1</v>
      </c>
      <c r="K178" s="49" t="s">
        <v>303</v>
      </c>
      <c r="L178" s="50"/>
      <c r="M178" s="50"/>
      <c r="N178" s="51">
        <f>M178*L178</f>
        <v>0</v>
      </c>
      <c r="O178"/>
      <c r="P178" s="49">
        <v>1</v>
      </c>
      <c r="Q178" s="49" t="s">
        <v>303</v>
      </c>
      <c r="R178" s="50"/>
      <c r="S178" s="50"/>
      <c r="T178" s="51">
        <f t="shared" si="36"/>
        <v>0</v>
      </c>
      <c r="U178"/>
    </row>
    <row r="179" spans="1:43" s="69" customFormat="1" outlineLevel="2">
      <c r="A179" s="46"/>
      <c r="B179" s="73" t="s">
        <v>315</v>
      </c>
      <c r="C179" s="41"/>
      <c r="D179" s="42"/>
      <c r="E179" s="42"/>
      <c r="F179" s="43"/>
      <c r="G179" s="43"/>
      <c r="H179" s="44"/>
      <c r="I179"/>
      <c r="J179" s="42"/>
      <c r="K179" s="42"/>
      <c r="L179" s="43"/>
      <c r="M179" s="43"/>
      <c r="N179" s="44"/>
      <c r="O179"/>
      <c r="P179" s="42"/>
      <c r="Q179" s="42"/>
      <c r="R179" s="43"/>
      <c r="S179" s="43"/>
      <c r="T179" s="44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</row>
    <row r="180" spans="1:43" outlineLevel="4">
      <c r="A180" s="46" t="s">
        <v>387</v>
      </c>
      <c r="B180" s="47" t="s">
        <v>316</v>
      </c>
      <c r="C180" s="60"/>
      <c r="D180" s="49">
        <v>40</v>
      </c>
      <c r="E180" s="49" t="s">
        <v>133</v>
      </c>
      <c r="F180" s="50"/>
      <c r="G180" s="50"/>
      <c r="H180" s="51">
        <f>G180*F180</f>
        <v>0</v>
      </c>
      <c r="J180" s="49"/>
      <c r="K180" s="49" t="s">
        <v>133</v>
      </c>
      <c r="L180" s="50"/>
      <c r="M180" s="50"/>
      <c r="N180" s="51">
        <f>M180*L180</f>
        <v>0</v>
      </c>
      <c r="O180"/>
      <c r="P180" s="49">
        <v>35</v>
      </c>
      <c r="Q180" s="49" t="s">
        <v>133</v>
      </c>
      <c r="R180" s="50"/>
      <c r="S180" s="50"/>
      <c r="T180" s="51">
        <f t="shared" ref="T180:T184" si="37">S180*R180</f>
        <v>0</v>
      </c>
      <c r="U180"/>
    </row>
    <row r="181" spans="1:43" outlineLevel="4">
      <c r="A181" s="46" t="s">
        <v>388</v>
      </c>
      <c r="B181" s="47" t="s">
        <v>317</v>
      </c>
      <c r="C181" s="60"/>
      <c r="D181" s="49"/>
      <c r="E181" s="49" t="s">
        <v>133</v>
      </c>
      <c r="F181" s="50"/>
      <c r="G181" s="50"/>
      <c r="H181" s="51">
        <f>G181*F181</f>
        <v>0</v>
      </c>
      <c r="J181" s="49"/>
      <c r="K181" s="49" t="s">
        <v>133</v>
      </c>
      <c r="L181" s="50"/>
      <c r="M181" s="50"/>
      <c r="N181" s="51">
        <f>M181*L181</f>
        <v>0</v>
      </c>
      <c r="O181"/>
      <c r="P181" s="49">
        <v>20</v>
      </c>
      <c r="Q181" s="49" t="s">
        <v>133</v>
      </c>
      <c r="R181" s="50"/>
      <c r="S181" s="50"/>
      <c r="T181" s="51">
        <f t="shared" si="37"/>
        <v>0</v>
      </c>
      <c r="U181"/>
    </row>
    <row r="182" spans="1:43" outlineLevel="4">
      <c r="A182" s="46" t="s">
        <v>389</v>
      </c>
      <c r="B182" s="47" t="s">
        <v>318</v>
      </c>
      <c r="C182" s="60"/>
      <c r="D182" s="49"/>
      <c r="E182" s="49" t="s">
        <v>133</v>
      </c>
      <c r="F182" s="50"/>
      <c r="G182" s="50"/>
      <c r="H182" s="51">
        <f>G182*F182</f>
        <v>0</v>
      </c>
      <c r="J182" s="49"/>
      <c r="K182" s="49" t="s">
        <v>133</v>
      </c>
      <c r="L182" s="50"/>
      <c r="M182" s="50"/>
      <c r="N182" s="51">
        <f>M182*L182</f>
        <v>0</v>
      </c>
      <c r="O182"/>
      <c r="P182" s="49">
        <v>20</v>
      </c>
      <c r="Q182" s="49" t="s">
        <v>133</v>
      </c>
      <c r="R182" s="50"/>
      <c r="S182" s="50"/>
      <c r="T182" s="51">
        <f t="shared" si="37"/>
        <v>0</v>
      </c>
      <c r="U182"/>
    </row>
    <row r="183" spans="1:43" outlineLevel="4">
      <c r="A183" s="46" t="s">
        <v>390</v>
      </c>
      <c r="B183" s="47" t="s">
        <v>319</v>
      </c>
      <c r="C183" s="60"/>
      <c r="D183" s="49"/>
      <c r="E183" s="49" t="s">
        <v>133</v>
      </c>
      <c r="F183" s="50"/>
      <c r="G183" s="50"/>
      <c r="H183" s="51">
        <f>G183*F183</f>
        <v>0</v>
      </c>
      <c r="J183" s="49"/>
      <c r="K183" s="49" t="s">
        <v>133</v>
      </c>
      <c r="L183" s="50"/>
      <c r="M183" s="50"/>
      <c r="N183" s="51">
        <f>M183*L183</f>
        <v>0</v>
      </c>
      <c r="O183"/>
      <c r="P183" s="49">
        <v>15</v>
      </c>
      <c r="Q183" s="49" t="s">
        <v>133</v>
      </c>
      <c r="R183" s="50"/>
      <c r="S183" s="50"/>
      <c r="T183" s="51">
        <f t="shared" si="37"/>
        <v>0</v>
      </c>
      <c r="U183"/>
    </row>
    <row r="184" spans="1:43" outlineLevel="4">
      <c r="A184" s="46" t="s">
        <v>391</v>
      </c>
      <c r="B184" s="47" t="s">
        <v>320</v>
      </c>
      <c r="C184" s="60"/>
      <c r="D184" s="49"/>
      <c r="E184" s="49" t="s">
        <v>133</v>
      </c>
      <c r="F184" s="50"/>
      <c r="G184" s="50"/>
      <c r="H184" s="51">
        <f>G184*F184</f>
        <v>0</v>
      </c>
      <c r="J184" s="49"/>
      <c r="K184" s="49" t="s">
        <v>133</v>
      </c>
      <c r="L184" s="50"/>
      <c r="M184" s="50"/>
      <c r="N184" s="51">
        <f>M184*L184</f>
        <v>0</v>
      </c>
      <c r="O184"/>
      <c r="P184" s="49">
        <v>15</v>
      </c>
      <c r="Q184" s="49" t="s">
        <v>133</v>
      </c>
      <c r="R184" s="50"/>
      <c r="S184" s="50"/>
      <c r="T184" s="51">
        <f t="shared" si="37"/>
        <v>0</v>
      </c>
      <c r="U184"/>
    </row>
    <row r="185" spans="1:43" s="69" customFormat="1" outlineLevel="2">
      <c r="A185" s="46"/>
      <c r="B185" s="73" t="s">
        <v>321</v>
      </c>
      <c r="C185" s="41"/>
      <c r="D185" s="42"/>
      <c r="E185" s="42"/>
      <c r="F185" s="43"/>
      <c r="G185" s="43"/>
      <c r="H185" s="44"/>
      <c r="I185"/>
      <c r="J185" s="42"/>
      <c r="K185" s="42"/>
      <c r="L185" s="43"/>
      <c r="M185" s="43"/>
      <c r="N185" s="44"/>
      <c r="O185"/>
      <c r="P185" s="42"/>
      <c r="Q185" s="42"/>
      <c r="R185" s="43"/>
      <c r="S185" s="43"/>
      <c r="T185" s="44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</row>
    <row r="186" spans="1:43" outlineLevel="4">
      <c r="A186" s="46" t="s">
        <v>392</v>
      </c>
      <c r="B186" s="47" t="s">
        <v>311</v>
      </c>
      <c r="C186" s="60"/>
      <c r="D186" s="49"/>
      <c r="E186" s="49" t="s">
        <v>133</v>
      </c>
      <c r="F186" s="50"/>
      <c r="G186" s="50"/>
      <c r="H186" s="51">
        <f>G186*F186</f>
        <v>0</v>
      </c>
      <c r="J186" s="49"/>
      <c r="K186" s="49" t="s">
        <v>133</v>
      </c>
      <c r="L186" s="50"/>
      <c r="M186" s="50"/>
      <c r="N186" s="51">
        <f>M186*L186</f>
        <v>0</v>
      </c>
      <c r="O186"/>
      <c r="P186" s="49">
        <v>45</v>
      </c>
      <c r="Q186" s="49" t="s">
        <v>133</v>
      </c>
      <c r="R186" s="50"/>
      <c r="S186" s="50"/>
      <c r="T186" s="51">
        <f t="shared" ref="T186:T189" si="38">S186*R186</f>
        <v>0</v>
      </c>
      <c r="U186"/>
    </row>
    <row r="187" spans="1:43" outlineLevel="4">
      <c r="A187" s="46" t="s">
        <v>393</v>
      </c>
      <c r="B187" s="47" t="s">
        <v>312</v>
      </c>
      <c r="C187" s="60"/>
      <c r="D187" s="49"/>
      <c r="E187" s="49" t="s">
        <v>133</v>
      </c>
      <c r="F187" s="50"/>
      <c r="G187" s="50"/>
      <c r="H187" s="51">
        <f>G187*F187</f>
        <v>0</v>
      </c>
      <c r="J187" s="49"/>
      <c r="K187" s="49" t="s">
        <v>133</v>
      </c>
      <c r="L187" s="50"/>
      <c r="M187" s="50"/>
      <c r="N187" s="51">
        <f>M187*L187</f>
        <v>0</v>
      </c>
      <c r="O187"/>
      <c r="P187" s="49">
        <v>40</v>
      </c>
      <c r="Q187" s="49" t="s">
        <v>133</v>
      </c>
      <c r="R187" s="50"/>
      <c r="S187" s="50"/>
      <c r="T187" s="51">
        <f t="shared" si="38"/>
        <v>0</v>
      </c>
      <c r="U187"/>
    </row>
    <row r="188" spans="1:43" outlineLevel="4">
      <c r="A188" s="46" t="s">
        <v>394</v>
      </c>
      <c r="B188" s="47" t="s">
        <v>313</v>
      </c>
      <c r="C188" s="60"/>
      <c r="D188" s="49"/>
      <c r="E188" s="49" t="s">
        <v>133</v>
      </c>
      <c r="F188" s="50"/>
      <c r="G188" s="50"/>
      <c r="H188" s="51">
        <f>G188*F188</f>
        <v>0</v>
      </c>
      <c r="J188" s="49"/>
      <c r="K188" s="49" t="s">
        <v>133</v>
      </c>
      <c r="L188" s="50"/>
      <c r="M188" s="50"/>
      <c r="N188" s="51">
        <f>M188*L188</f>
        <v>0</v>
      </c>
      <c r="O188"/>
      <c r="P188" s="49">
        <v>40</v>
      </c>
      <c r="Q188" s="49" t="s">
        <v>133</v>
      </c>
      <c r="R188" s="50"/>
      <c r="S188" s="50"/>
      <c r="T188" s="51">
        <f t="shared" si="38"/>
        <v>0</v>
      </c>
      <c r="U188"/>
    </row>
    <row r="189" spans="1:43" outlineLevel="4">
      <c r="A189" s="46" t="s">
        <v>395</v>
      </c>
      <c r="B189" s="47" t="s">
        <v>314</v>
      </c>
      <c r="C189" s="60"/>
      <c r="D189" s="49">
        <v>55</v>
      </c>
      <c r="E189" s="49" t="s">
        <v>133</v>
      </c>
      <c r="F189" s="50"/>
      <c r="G189" s="50"/>
      <c r="H189" s="51">
        <f>G189*F189</f>
        <v>0</v>
      </c>
      <c r="J189" s="49">
        <v>90</v>
      </c>
      <c r="K189" s="49" t="s">
        <v>133</v>
      </c>
      <c r="L189" s="50"/>
      <c r="M189" s="50"/>
      <c r="N189" s="51">
        <f>M189*L189</f>
        <v>0</v>
      </c>
      <c r="O189"/>
      <c r="P189" s="49">
        <v>40</v>
      </c>
      <c r="Q189" s="49" t="s">
        <v>133</v>
      </c>
      <c r="R189" s="50"/>
      <c r="S189" s="50"/>
      <c r="T189" s="51">
        <f t="shared" si="38"/>
        <v>0</v>
      </c>
      <c r="U189"/>
    </row>
    <row r="190" spans="1:43" s="69" customFormat="1" outlineLevel="2">
      <c r="A190" s="46" t="s">
        <v>396</v>
      </c>
      <c r="B190" s="73" t="s">
        <v>322</v>
      </c>
      <c r="C190" s="41"/>
      <c r="D190" s="42"/>
      <c r="E190" s="42" t="s">
        <v>301</v>
      </c>
      <c r="F190" s="43"/>
      <c r="G190" s="43"/>
      <c r="H190" s="44">
        <f>G190*F190</f>
        <v>0</v>
      </c>
      <c r="I190"/>
      <c r="J190" s="42"/>
      <c r="K190" s="42" t="s">
        <v>301</v>
      </c>
      <c r="L190" s="43"/>
      <c r="M190" s="43"/>
      <c r="N190" s="44">
        <f>M190*L190</f>
        <v>0</v>
      </c>
      <c r="O190"/>
      <c r="P190" s="42"/>
      <c r="Q190" s="42" t="s">
        <v>301</v>
      </c>
      <c r="R190" s="43"/>
      <c r="S190" s="43"/>
      <c r="T190" s="44">
        <f>S190*R190</f>
        <v>0</v>
      </c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</row>
    <row r="191" spans="1:43" s="69" customFormat="1" outlineLevel="2">
      <c r="A191" s="46"/>
      <c r="B191" s="77" t="s">
        <v>377</v>
      </c>
      <c r="C191" s="41"/>
      <c r="D191" s="42"/>
      <c r="E191" s="42"/>
      <c r="F191" s="43"/>
      <c r="G191" s="43"/>
      <c r="H191" s="44">
        <f>SUBTOTAL(9,H192:H233)</f>
        <v>0</v>
      </c>
      <c r="I191"/>
      <c r="J191" s="42"/>
      <c r="K191" s="42"/>
      <c r="L191" s="43"/>
      <c r="M191" s="43"/>
      <c r="N191" s="44">
        <f>SUBTOTAL(9,N192:N233)</f>
        <v>0</v>
      </c>
      <c r="O191"/>
      <c r="P191" s="42"/>
      <c r="Q191" s="42"/>
      <c r="R191" s="43"/>
      <c r="S191" s="43"/>
      <c r="T191" s="44">
        <f>SUBTOTAL(9,T192:T233)</f>
        <v>0</v>
      </c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</row>
    <row r="192" spans="1:43" s="69" customFormat="1" outlineLevel="2">
      <c r="A192" s="46"/>
      <c r="B192" s="74" t="s">
        <v>323</v>
      </c>
      <c r="C192" s="41"/>
      <c r="D192" s="42"/>
      <c r="E192" s="42"/>
      <c r="F192" s="43"/>
      <c r="G192" s="43"/>
      <c r="H192" s="44"/>
      <c r="I192"/>
      <c r="J192" s="42"/>
      <c r="K192" s="42"/>
      <c r="L192" s="43"/>
      <c r="M192" s="43"/>
      <c r="N192" s="44"/>
      <c r="O192"/>
      <c r="P192" s="42"/>
      <c r="Q192" s="42"/>
      <c r="R192" s="43"/>
      <c r="S192" s="43"/>
      <c r="T192" s="44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</row>
    <row r="193" spans="1:43" outlineLevel="4">
      <c r="A193" s="46" t="s">
        <v>397</v>
      </c>
      <c r="B193" s="47" t="s">
        <v>324</v>
      </c>
      <c r="C193" s="60"/>
      <c r="D193" s="49">
        <v>2</v>
      </c>
      <c r="E193" s="49" t="s">
        <v>325</v>
      </c>
      <c r="F193" s="50"/>
      <c r="G193" s="50"/>
      <c r="H193" s="51">
        <f>G193*F193</f>
        <v>0</v>
      </c>
      <c r="J193" s="49">
        <v>2</v>
      </c>
      <c r="K193" s="49" t="s">
        <v>325</v>
      </c>
      <c r="L193" s="50"/>
      <c r="M193" s="50"/>
      <c r="N193" s="51">
        <f>M193*L193</f>
        <v>0</v>
      </c>
      <c r="O193"/>
      <c r="P193" s="49">
        <v>2</v>
      </c>
      <c r="Q193" s="49" t="s">
        <v>325</v>
      </c>
      <c r="R193" s="50"/>
      <c r="S193" s="50"/>
      <c r="T193" s="51">
        <f t="shared" ref="T193:T196" si="39">S193*R193</f>
        <v>0</v>
      </c>
      <c r="U193"/>
    </row>
    <row r="194" spans="1:43" outlineLevel="4">
      <c r="A194" s="46" t="s">
        <v>398</v>
      </c>
      <c r="B194" s="47" t="s">
        <v>326</v>
      </c>
      <c r="C194" s="60"/>
      <c r="D194" s="49">
        <v>2</v>
      </c>
      <c r="E194" s="49" t="s">
        <v>325</v>
      </c>
      <c r="F194" s="50"/>
      <c r="G194" s="50"/>
      <c r="H194" s="51">
        <f>G194*F194</f>
        <v>0</v>
      </c>
      <c r="J194" s="49">
        <v>2</v>
      </c>
      <c r="K194" s="49" t="s">
        <v>325</v>
      </c>
      <c r="L194" s="50"/>
      <c r="M194" s="50"/>
      <c r="N194" s="51">
        <f>M194*L194</f>
        <v>0</v>
      </c>
      <c r="O194"/>
      <c r="P194" s="49">
        <v>2</v>
      </c>
      <c r="Q194" s="49" t="s">
        <v>325</v>
      </c>
      <c r="R194" s="50"/>
      <c r="S194" s="50"/>
      <c r="T194" s="51">
        <f t="shared" si="39"/>
        <v>0</v>
      </c>
      <c r="U194"/>
    </row>
    <row r="195" spans="1:43" outlineLevel="4">
      <c r="A195" s="46" t="s">
        <v>399</v>
      </c>
      <c r="B195" s="47" t="s">
        <v>327</v>
      </c>
      <c r="C195" s="60"/>
      <c r="D195" s="49">
        <v>2</v>
      </c>
      <c r="E195" s="49" t="s">
        <v>325</v>
      </c>
      <c r="F195" s="50"/>
      <c r="G195" s="50"/>
      <c r="H195" s="51">
        <f>G195*F195</f>
        <v>0</v>
      </c>
      <c r="J195" s="49">
        <v>2</v>
      </c>
      <c r="K195" s="49" t="s">
        <v>325</v>
      </c>
      <c r="L195" s="50"/>
      <c r="M195" s="50"/>
      <c r="N195" s="51">
        <f>M195*L195</f>
        <v>0</v>
      </c>
      <c r="O195"/>
      <c r="P195" s="49">
        <v>2</v>
      </c>
      <c r="Q195" s="49" t="s">
        <v>325</v>
      </c>
      <c r="R195" s="50"/>
      <c r="S195" s="50"/>
      <c r="T195" s="51">
        <f t="shared" si="39"/>
        <v>0</v>
      </c>
      <c r="U195"/>
    </row>
    <row r="196" spans="1:43" outlineLevel="4">
      <c r="A196" s="46" t="s">
        <v>400</v>
      </c>
      <c r="B196" s="47" t="s">
        <v>328</v>
      </c>
      <c r="C196" s="60"/>
      <c r="D196" s="49">
        <v>1</v>
      </c>
      <c r="E196" s="49" t="s">
        <v>303</v>
      </c>
      <c r="F196" s="50"/>
      <c r="G196" s="50"/>
      <c r="H196" s="51">
        <f>G196*F196</f>
        <v>0</v>
      </c>
      <c r="J196" s="49">
        <v>1</v>
      </c>
      <c r="K196" s="49" t="s">
        <v>303</v>
      </c>
      <c r="L196" s="50"/>
      <c r="M196" s="50"/>
      <c r="N196" s="51">
        <f>M196*L196</f>
        <v>0</v>
      </c>
      <c r="O196"/>
      <c r="P196" s="49">
        <v>1</v>
      </c>
      <c r="Q196" s="49" t="s">
        <v>303</v>
      </c>
      <c r="R196" s="50"/>
      <c r="S196" s="50"/>
      <c r="T196" s="51">
        <f t="shared" si="39"/>
        <v>0</v>
      </c>
      <c r="U196"/>
    </row>
    <row r="197" spans="1:43" s="69" customFormat="1" outlineLevel="2">
      <c r="A197" s="46"/>
      <c r="B197" s="74" t="s">
        <v>329</v>
      </c>
      <c r="C197" s="41"/>
      <c r="D197" s="42"/>
      <c r="E197" s="42"/>
      <c r="F197" s="43"/>
      <c r="G197" s="43"/>
      <c r="H197" s="44"/>
      <c r="I197"/>
      <c r="J197" s="42"/>
      <c r="K197" s="42"/>
      <c r="L197" s="43"/>
      <c r="M197" s="43"/>
      <c r="N197" s="44"/>
      <c r="O197"/>
      <c r="P197" s="42"/>
      <c r="Q197" s="42"/>
      <c r="R197" s="43"/>
      <c r="S197" s="43"/>
      <c r="T197" s="44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</row>
    <row r="198" spans="1:43" outlineLevel="4">
      <c r="A198" s="46" t="s">
        <v>401</v>
      </c>
      <c r="B198" s="47" t="s">
        <v>330</v>
      </c>
      <c r="C198" s="60"/>
      <c r="D198" s="49"/>
      <c r="E198" s="49" t="s">
        <v>133</v>
      </c>
      <c r="F198" s="50"/>
      <c r="G198" s="50"/>
      <c r="H198" s="51">
        <f>G198*F198</f>
        <v>0</v>
      </c>
      <c r="J198" s="49"/>
      <c r="K198" s="49" t="s">
        <v>133</v>
      </c>
      <c r="L198" s="50"/>
      <c r="M198" s="50"/>
      <c r="N198" s="51">
        <f>M198*L198</f>
        <v>0</v>
      </c>
      <c r="O198"/>
      <c r="P198" s="49">
        <v>55</v>
      </c>
      <c r="Q198" s="49" t="s">
        <v>133</v>
      </c>
      <c r="R198" s="50"/>
      <c r="S198" s="50"/>
      <c r="T198" s="51">
        <f t="shared" ref="T198:T200" si="40">S198*R198</f>
        <v>0</v>
      </c>
      <c r="U198"/>
    </row>
    <row r="199" spans="1:43" outlineLevel="4">
      <c r="A199" s="46" t="s">
        <v>402</v>
      </c>
      <c r="B199" s="47" t="s">
        <v>331</v>
      </c>
      <c r="C199" s="60"/>
      <c r="D199" s="49"/>
      <c r="E199" s="49" t="s">
        <v>133</v>
      </c>
      <c r="F199" s="50"/>
      <c r="G199" s="50"/>
      <c r="H199" s="51">
        <f>G199*F199</f>
        <v>0</v>
      </c>
      <c r="J199" s="49"/>
      <c r="K199" s="49" t="s">
        <v>133</v>
      </c>
      <c r="L199" s="50"/>
      <c r="M199" s="50"/>
      <c r="N199" s="51">
        <f>M199*L199</f>
        <v>0</v>
      </c>
      <c r="O199"/>
      <c r="P199" s="49">
        <v>70</v>
      </c>
      <c r="Q199" s="49" t="s">
        <v>133</v>
      </c>
      <c r="R199" s="50"/>
      <c r="S199" s="50"/>
      <c r="T199" s="51">
        <f t="shared" si="40"/>
        <v>0</v>
      </c>
      <c r="U199"/>
    </row>
    <row r="200" spans="1:43" outlineLevel="4">
      <c r="A200" s="46" t="s">
        <v>403</v>
      </c>
      <c r="B200" s="47" t="s">
        <v>460</v>
      </c>
      <c r="C200" s="60"/>
      <c r="D200" s="49"/>
      <c r="E200" s="49" t="s">
        <v>133</v>
      </c>
      <c r="F200" s="50"/>
      <c r="G200" s="50"/>
      <c r="H200" s="51">
        <f>G200*F200</f>
        <v>0</v>
      </c>
      <c r="J200" s="49"/>
      <c r="K200" s="49" t="s">
        <v>133</v>
      </c>
      <c r="L200" s="50"/>
      <c r="M200" s="50"/>
      <c r="N200" s="51">
        <f>M200*L200</f>
        <v>0</v>
      </c>
      <c r="O200"/>
      <c r="P200" s="49">
        <v>15</v>
      </c>
      <c r="Q200" s="49" t="s">
        <v>133</v>
      </c>
      <c r="R200" s="50"/>
      <c r="S200" s="50"/>
      <c r="T200" s="51">
        <f t="shared" si="40"/>
        <v>0</v>
      </c>
      <c r="U200"/>
    </row>
    <row r="201" spans="1:43" s="69" customFormat="1" outlineLevel="2">
      <c r="A201" s="46"/>
      <c r="B201" s="74" t="s">
        <v>333</v>
      </c>
      <c r="C201" s="41"/>
      <c r="D201" s="42"/>
      <c r="E201" s="42"/>
      <c r="F201" s="43"/>
      <c r="G201" s="43"/>
      <c r="H201" s="44"/>
      <c r="I201"/>
      <c r="J201" s="42"/>
      <c r="K201" s="42"/>
      <c r="L201" s="43"/>
      <c r="M201" s="43"/>
      <c r="N201" s="44"/>
      <c r="O201"/>
      <c r="P201" s="42"/>
      <c r="Q201" s="42"/>
      <c r="R201" s="43"/>
      <c r="S201" s="43"/>
      <c r="T201" s="44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</row>
    <row r="202" spans="1:43" outlineLevel="4">
      <c r="A202" s="46" t="s">
        <v>404</v>
      </c>
      <c r="B202" s="47" t="s">
        <v>334</v>
      </c>
      <c r="C202" s="60"/>
      <c r="D202" s="49"/>
      <c r="E202" s="49" t="s">
        <v>325</v>
      </c>
      <c r="F202" s="50"/>
      <c r="G202" s="50"/>
      <c r="H202" s="51">
        <f>G202*F202</f>
        <v>0</v>
      </c>
      <c r="J202" s="49"/>
      <c r="K202" s="49" t="s">
        <v>325</v>
      </c>
      <c r="L202" s="50"/>
      <c r="M202" s="50"/>
      <c r="N202" s="51">
        <f>M202*L202</f>
        <v>0</v>
      </c>
      <c r="O202"/>
      <c r="P202" s="49">
        <v>2</v>
      </c>
      <c r="Q202" s="49" t="s">
        <v>325</v>
      </c>
      <c r="R202" s="50"/>
      <c r="S202" s="50"/>
      <c r="T202" s="51">
        <f t="shared" ref="T202:T205" si="41">S202*R202</f>
        <v>0</v>
      </c>
      <c r="U202"/>
    </row>
    <row r="203" spans="1:43" outlineLevel="4">
      <c r="A203" s="46" t="s">
        <v>405</v>
      </c>
      <c r="B203" s="47" t="s">
        <v>330</v>
      </c>
      <c r="C203" s="60"/>
      <c r="D203" s="49"/>
      <c r="E203" s="49" t="s">
        <v>133</v>
      </c>
      <c r="F203" s="50"/>
      <c r="G203" s="50"/>
      <c r="H203" s="51">
        <f>G203*F203</f>
        <v>0</v>
      </c>
      <c r="J203" s="49"/>
      <c r="K203" s="49" t="s">
        <v>133</v>
      </c>
      <c r="L203" s="50"/>
      <c r="M203" s="50"/>
      <c r="N203" s="51">
        <f>M203*L203</f>
        <v>0</v>
      </c>
      <c r="O203"/>
      <c r="P203" s="49">
        <v>55</v>
      </c>
      <c r="Q203" s="49" t="s">
        <v>133</v>
      </c>
      <c r="R203" s="50"/>
      <c r="S203" s="50"/>
      <c r="T203" s="51">
        <f t="shared" si="41"/>
        <v>0</v>
      </c>
      <c r="U203"/>
    </row>
    <row r="204" spans="1:43" outlineLevel="4">
      <c r="A204" s="46" t="s">
        <v>406</v>
      </c>
      <c r="B204" s="47" t="s">
        <v>335</v>
      </c>
      <c r="C204" s="60"/>
      <c r="D204" s="49"/>
      <c r="E204" s="49" t="s">
        <v>133</v>
      </c>
      <c r="F204" s="50"/>
      <c r="G204" s="50"/>
      <c r="H204" s="51">
        <f>G204*F204</f>
        <v>0</v>
      </c>
      <c r="J204" s="49"/>
      <c r="K204" s="49" t="s">
        <v>133</v>
      </c>
      <c r="L204" s="50"/>
      <c r="M204" s="50"/>
      <c r="N204" s="51">
        <f>M204*L204</f>
        <v>0</v>
      </c>
      <c r="O204"/>
      <c r="P204" s="49">
        <v>70</v>
      </c>
      <c r="Q204" s="49" t="s">
        <v>133</v>
      </c>
      <c r="R204" s="50"/>
      <c r="S204" s="50"/>
      <c r="T204" s="51">
        <f t="shared" si="41"/>
        <v>0</v>
      </c>
      <c r="U204"/>
    </row>
    <row r="205" spans="1:43" outlineLevel="4">
      <c r="A205" s="46" t="s">
        <v>407</v>
      </c>
      <c r="B205" s="47" t="s">
        <v>332</v>
      </c>
      <c r="C205" s="60"/>
      <c r="D205" s="49"/>
      <c r="E205" s="49" t="s">
        <v>133</v>
      </c>
      <c r="F205" s="50"/>
      <c r="G205" s="50"/>
      <c r="H205" s="51">
        <f>G205*F205</f>
        <v>0</v>
      </c>
      <c r="J205" s="49"/>
      <c r="K205" s="49" t="s">
        <v>133</v>
      </c>
      <c r="L205" s="50"/>
      <c r="M205" s="50"/>
      <c r="N205" s="51">
        <f>M205*L205</f>
        <v>0</v>
      </c>
      <c r="O205"/>
      <c r="P205" s="49">
        <v>15</v>
      </c>
      <c r="Q205" s="49" t="s">
        <v>133</v>
      </c>
      <c r="R205" s="50"/>
      <c r="S205" s="50"/>
      <c r="T205" s="51">
        <f t="shared" si="41"/>
        <v>0</v>
      </c>
      <c r="U205"/>
    </row>
    <row r="206" spans="1:43" s="69" customFormat="1" outlineLevel="2">
      <c r="A206" s="46"/>
      <c r="B206" s="74" t="s">
        <v>336</v>
      </c>
      <c r="C206" s="41"/>
      <c r="D206" s="42"/>
      <c r="E206" s="42"/>
      <c r="F206" s="43"/>
      <c r="G206" s="43"/>
      <c r="H206" s="44"/>
      <c r="I206"/>
      <c r="J206" s="42"/>
      <c r="K206" s="42"/>
      <c r="L206" s="43"/>
      <c r="M206" s="43"/>
      <c r="N206" s="44"/>
      <c r="O206"/>
      <c r="P206" s="42"/>
      <c r="Q206" s="42"/>
      <c r="R206" s="43"/>
      <c r="S206" s="43"/>
      <c r="T206" s="44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</row>
    <row r="207" spans="1:43" outlineLevel="4">
      <c r="A207" s="46" t="s">
        <v>408</v>
      </c>
      <c r="B207" s="47" t="s">
        <v>334</v>
      </c>
      <c r="C207" s="60"/>
      <c r="D207" s="49"/>
      <c r="E207" s="49" t="s">
        <v>325</v>
      </c>
      <c r="F207" s="50"/>
      <c r="G207" s="50"/>
      <c r="H207" s="51">
        <f>G207*F207</f>
        <v>0</v>
      </c>
      <c r="J207" s="49"/>
      <c r="K207" s="49" t="s">
        <v>325</v>
      </c>
      <c r="L207" s="50"/>
      <c r="M207" s="50"/>
      <c r="N207" s="51">
        <f>M207*L207</f>
        <v>0</v>
      </c>
      <c r="O207"/>
      <c r="P207" s="49">
        <v>2</v>
      </c>
      <c r="Q207" s="49" t="s">
        <v>325</v>
      </c>
      <c r="R207" s="50"/>
      <c r="S207" s="50"/>
      <c r="T207" s="51">
        <f t="shared" ref="T207:T211" si="42">S207*R207</f>
        <v>0</v>
      </c>
      <c r="U207"/>
    </row>
    <row r="208" spans="1:43" outlineLevel="4">
      <c r="A208" s="46" t="s">
        <v>409</v>
      </c>
      <c r="B208" s="47" t="s">
        <v>330</v>
      </c>
      <c r="C208" s="60"/>
      <c r="D208" s="49"/>
      <c r="E208" s="49" t="s">
        <v>133</v>
      </c>
      <c r="F208" s="50"/>
      <c r="G208" s="50"/>
      <c r="H208" s="51">
        <f>G208*F208</f>
        <v>0</v>
      </c>
      <c r="J208" s="49"/>
      <c r="K208" s="49" t="s">
        <v>133</v>
      </c>
      <c r="L208" s="50"/>
      <c r="M208" s="50"/>
      <c r="N208" s="51">
        <f>M208*L208</f>
        <v>0</v>
      </c>
      <c r="O208"/>
      <c r="P208" s="49">
        <v>45</v>
      </c>
      <c r="Q208" s="49" t="s">
        <v>133</v>
      </c>
      <c r="R208" s="50"/>
      <c r="S208" s="50"/>
      <c r="T208" s="51">
        <f t="shared" si="42"/>
        <v>0</v>
      </c>
      <c r="U208"/>
    </row>
    <row r="209" spans="1:43" outlineLevel="4">
      <c r="A209" s="46" t="s">
        <v>410</v>
      </c>
      <c r="B209" s="47" t="s">
        <v>335</v>
      </c>
      <c r="C209" s="60"/>
      <c r="D209" s="49">
        <v>15</v>
      </c>
      <c r="E209" s="49" t="s">
        <v>133</v>
      </c>
      <c r="F209" s="50"/>
      <c r="G209" s="50"/>
      <c r="H209" s="51">
        <f>G209*F209</f>
        <v>0</v>
      </c>
      <c r="J209" s="49"/>
      <c r="K209" s="49" t="s">
        <v>133</v>
      </c>
      <c r="L209" s="50"/>
      <c r="M209" s="50"/>
      <c r="N209" s="51">
        <f>M209*L209</f>
        <v>0</v>
      </c>
      <c r="O209"/>
      <c r="P209" s="49">
        <v>60</v>
      </c>
      <c r="Q209" s="49" t="s">
        <v>133</v>
      </c>
      <c r="R209" s="50"/>
      <c r="S209" s="50"/>
      <c r="T209" s="51">
        <f t="shared" si="42"/>
        <v>0</v>
      </c>
      <c r="U209"/>
    </row>
    <row r="210" spans="1:43" outlineLevel="4">
      <c r="A210" s="46" t="s">
        <v>411</v>
      </c>
      <c r="B210" s="47" t="s">
        <v>337</v>
      </c>
      <c r="C210" s="60"/>
      <c r="D210" s="49">
        <v>2</v>
      </c>
      <c r="E210" s="49" t="s">
        <v>338</v>
      </c>
      <c r="F210" s="50"/>
      <c r="G210" s="50"/>
      <c r="H210" s="51">
        <f>G210*F210</f>
        <v>0</v>
      </c>
      <c r="J210" s="49"/>
      <c r="K210" s="49" t="s">
        <v>473</v>
      </c>
      <c r="L210" s="50"/>
      <c r="M210" s="50"/>
      <c r="N210" s="51">
        <f>M210*L210</f>
        <v>0</v>
      </c>
      <c r="O210"/>
      <c r="P210" s="49"/>
      <c r="Q210" s="49" t="s">
        <v>473</v>
      </c>
      <c r="R210" s="50"/>
      <c r="S210" s="50"/>
      <c r="T210" s="51">
        <f t="shared" si="42"/>
        <v>0</v>
      </c>
      <c r="U210"/>
    </row>
    <row r="211" spans="1:43" outlineLevel="4">
      <c r="A211" s="46" t="s">
        <v>412</v>
      </c>
      <c r="B211" s="47" t="s">
        <v>332</v>
      </c>
      <c r="C211" s="60"/>
      <c r="D211" s="49"/>
      <c r="E211" s="49" t="s">
        <v>133</v>
      </c>
      <c r="F211" s="50"/>
      <c r="G211" s="50"/>
      <c r="H211" s="51">
        <f>G211*F211</f>
        <v>0</v>
      </c>
      <c r="J211" s="49"/>
      <c r="K211" s="49" t="s">
        <v>133</v>
      </c>
      <c r="L211" s="50"/>
      <c r="M211" s="50"/>
      <c r="N211" s="51">
        <f>M211*L211</f>
        <v>0</v>
      </c>
      <c r="O211"/>
      <c r="P211" s="49">
        <v>15</v>
      </c>
      <c r="Q211" s="49" t="s">
        <v>133</v>
      </c>
      <c r="R211" s="50"/>
      <c r="S211" s="50"/>
      <c r="T211" s="51">
        <f t="shared" si="42"/>
        <v>0</v>
      </c>
      <c r="U211"/>
    </row>
    <row r="212" spans="1:43" s="69" customFormat="1" outlineLevel="2">
      <c r="A212" s="46"/>
      <c r="B212" s="74" t="s">
        <v>339</v>
      </c>
      <c r="C212" s="41"/>
      <c r="D212" s="42"/>
      <c r="E212" s="42"/>
      <c r="F212" s="43"/>
      <c r="G212" s="43"/>
      <c r="H212" s="44"/>
      <c r="I212"/>
      <c r="J212" s="42"/>
      <c r="K212" s="42"/>
      <c r="L212" s="43"/>
      <c r="M212" s="43"/>
      <c r="N212" s="44"/>
      <c r="O212"/>
      <c r="P212" s="42"/>
      <c r="Q212" s="42"/>
      <c r="R212" s="43"/>
      <c r="S212" s="43"/>
      <c r="T212" s="44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</row>
    <row r="213" spans="1:43" outlineLevel="4">
      <c r="A213" s="46" t="s">
        <v>413</v>
      </c>
      <c r="B213" s="47" t="s">
        <v>334</v>
      </c>
      <c r="C213" s="60"/>
      <c r="D213" s="49"/>
      <c r="E213" s="49" t="s">
        <v>325</v>
      </c>
      <c r="F213" s="50"/>
      <c r="G213" s="50"/>
      <c r="H213" s="51">
        <f>G213*F213</f>
        <v>0</v>
      </c>
      <c r="J213" s="49"/>
      <c r="K213" s="49" t="s">
        <v>325</v>
      </c>
      <c r="L213" s="50"/>
      <c r="M213" s="50"/>
      <c r="N213" s="51">
        <f>M213*L213</f>
        <v>0</v>
      </c>
      <c r="O213"/>
      <c r="P213" s="49">
        <v>2</v>
      </c>
      <c r="Q213" s="49" t="s">
        <v>325</v>
      </c>
      <c r="R213" s="50"/>
      <c r="S213" s="50"/>
      <c r="T213" s="51">
        <f t="shared" ref="T213:T216" si="43">S213*R213</f>
        <v>0</v>
      </c>
      <c r="U213"/>
    </row>
    <row r="214" spans="1:43" outlineLevel="4">
      <c r="A214" s="46" t="s">
        <v>414</v>
      </c>
      <c r="B214" s="47" t="s">
        <v>330</v>
      </c>
      <c r="C214" s="60"/>
      <c r="D214" s="49"/>
      <c r="E214" s="49" t="s">
        <v>133</v>
      </c>
      <c r="F214" s="50"/>
      <c r="G214" s="50"/>
      <c r="H214" s="51">
        <f>G214*F214</f>
        <v>0</v>
      </c>
      <c r="J214" s="49"/>
      <c r="K214" s="49" t="s">
        <v>133</v>
      </c>
      <c r="L214" s="50"/>
      <c r="M214" s="50"/>
      <c r="N214" s="51">
        <f>M214*L214</f>
        <v>0</v>
      </c>
      <c r="O214"/>
      <c r="P214" s="49">
        <v>45</v>
      </c>
      <c r="Q214" s="49" t="s">
        <v>133</v>
      </c>
      <c r="R214" s="50"/>
      <c r="S214" s="50"/>
      <c r="T214" s="51">
        <f t="shared" si="43"/>
        <v>0</v>
      </c>
      <c r="U214"/>
    </row>
    <row r="215" spans="1:43" outlineLevel="4">
      <c r="A215" s="46" t="s">
        <v>415</v>
      </c>
      <c r="B215" s="47" t="s">
        <v>335</v>
      </c>
      <c r="C215" s="60"/>
      <c r="D215" s="49"/>
      <c r="E215" s="49" t="s">
        <v>133</v>
      </c>
      <c r="F215" s="50"/>
      <c r="G215" s="50"/>
      <c r="H215" s="51">
        <f>G215*F215</f>
        <v>0</v>
      </c>
      <c r="J215" s="49"/>
      <c r="K215" s="49" t="s">
        <v>133</v>
      </c>
      <c r="L215" s="50"/>
      <c r="M215" s="50"/>
      <c r="N215" s="51">
        <f>M215*L215</f>
        <v>0</v>
      </c>
      <c r="O215"/>
      <c r="P215" s="49">
        <v>60</v>
      </c>
      <c r="Q215" s="49" t="s">
        <v>133</v>
      </c>
      <c r="R215" s="50"/>
      <c r="S215" s="50"/>
      <c r="T215" s="51">
        <f t="shared" si="43"/>
        <v>0</v>
      </c>
      <c r="U215"/>
    </row>
    <row r="216" spans="1:43" outlineLevel="4">
      <c r="A216" s="46" t="s">
        <v>416</v>
      </c>
      <c r="B216" s="47" t="s">
        <v>332</v>
      </c>
      <c r="C216" s="60"/>
      <c r="D216" s="49"/>
      <c r="E216" s="49" t="s">
        <v>133</v>
      </c>
      <c r="F216" s="50"/>
      <c r="G216" s="50"/>
      <c r="H216" s="51">
        <f>G216*F216</f>
        <v>0</v>
      </c>
      <c r="J216" s="49"/>
      <c r="K216" s="49" t="s">
        <v>133</v>
      </c>
      <c r="L216" s="50"/>
      <c r="M216" s="50"/>
      <c r="N216" s="51">
        <f>M216*L216</f>
        <v>0</v>
      </c>
      <c r="O216"/>
      <c r="P216" s="49">
        <v>15</v>
      </c>
      <c r="Q216" s="49" t="s">
        <v>133</v>
      </c>
      <c r="R216" s="50"/>
      <c r="S216" s="50"/>
      <c r="T216" s="51">
        <f t="shared" si="43"/>
        <v>0</v>
      </c>
      <c r="U216"/>
    </row>
    <row r="217" spans="1:43" s="69" customFormat="1" outlineLevel="2">
      <c r="A217" s="46"/>
      <c r="B217" s="74" t="s">
        <v>340</v>
      </c>
      <c r="C217" s="41"/>
      <c r="D217" s="42"/>
      <c r="E217" s="42"/>
      <c r="F217" s="43"/>
      <c r="G217" s="43"/>
      <c r="H217" s="44"/>
      <c r="I217"/>
      <c r="J217" s="42"/>
      <c r="K217" s="42"/>
      <c r="L217" s="43"/>
      <c r="M217" s="43"/>
      <c r="N217" s="44"/>
      <c r="O217"/>
      <c r="P217" s="42"/>
      <c r="Q217" s="42"/>
      <c r="R217" s="43"/>
      <c r="S217" s="43"/>
      <c r="T217" s="44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</row>
    <row r="218" spans="1:43" outlineLevel="4">
      <c r="A218" s="46" t="s">
        <v>417</v>
      </c>
      <c r="B218" s="47" t="s">
        <v>341</v>
      </c>
      <c r="C218" s="60"/>
      <c r="D218" s="49"/>
      <c r="E218" s="49"/>
      <c r="F218" s="50"/>
      <c r="G218" s="50"/>
      <c r="H218" s="51">
        <f>G218*F218</f>
        <v>0</v>
      </c>
      <c r="J218" s="49"/>
      <c r="K218" s="49"/>
      <c r="L218" s="50"/>
      <c r="M218" s="50"/>
      <c r="N218" s="51">
        <f>M218*L218</f>
        <v>0</v>
      </c>
      <c r="O218"/>
      <c r="P218" s="49"/>
      <c r="Q218" s="49"/>
      <c r="R218" s="50"/>
      <c r="S218" s="50"/>
      <c r="T218" s="51">
        <f t="shared" ref="T218:T219" si="44">S218*R218</f>
        <v>0</v>
      </c>
      <c r="U218"/>
    </row>
    <row r="219" spans="1:43" outlineLevel="4">
      <c r="A219" s="46" t="s">
        <v>418</v>
      </c>
      <c r="B219" s="47" t="s">
        <v>342</v>
      </c>
      <c r="C219" s="60"/>
      <c r="D219" s="49"/>
      <c r="E219" s="49" t="s">
        <v>133</v>
      </c>
      <c r="F219" s="50"/>
      <c r="G219" s="50"/>
      <c r="H219" s="51">
        <f>G219*F219</f>
        <v>0</v>
      </c>
      <c r="J219" s="49"/>
      <c r="K219" s="49" t="s">
        <v>133</v>
      </c>
      <c r="L219" s="50"/>
      <c r="M219" s="50"/>
      <c r="N219" s="51">
        <f>M219*L219</f>
        <v>0</v>
      </c>
      <c r="O219"/>
      <c r="P219" s="49">
        <v>125</v>
      </c>
      <c r="Q219" s="49" t="s">
        <v>133</v>
      </c>
      <c r="R219" s="50"/>
      <c r="S219" s="50"/>
      <c r="T219" s="51">
        <f t="shared" si="44"/>
        <v>0</v>
      </c>
      <c r="U219"/>
    </row>
    <row r="220" spans="1:43" s="69" customFormat="1" outlineLevel="2">
      <c r="A220" s="46"/>
      <c r="B220" s="73" t="s">
        <v>343</v>
      </c>
      <c r="C220" s="41"/>
      <c r="D220" s="42"/>
      <c r="E220" s="42"/>
      <c r="F220" s="43"/>
      <c r="G220" s="43"/>
      <c r="H220" s="44"/>
      <c r="I220"/>
      <c r="J220" s="42"/>
      <c r="K220" s="42"/>
      <c r="L220" s="43"/>
      <c r="M220" s="43"/>
      <c r="N220" s="44"/>
      <c r="O220"/>
      <c r="P220" s="42"/>
      <c r="Q220" s="42"/>
      <c r="R220" s="43"/>
      <c r="S220" s="43"/>
      <c r="T220" s="44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</row>
    <row r="221" spans="1:43" outlineLevel="4">
      <c r="A221" s="46" t="s">
        <v>419</v>
      </c>
      <c r="B221" s="47" t="s">
        <v>344</v>
      </c>
      <c r="C221" s="60"/>
      <c r="D221" s="49">
        <v>195</v>
      </c>
      <c r="E221" s="49" t="s">
        <v>133</v>
      </c>
      <c r="F221" s="50"/>
      <c r="G221" s="50"/>
      <c r="H221" s="51">
        <f t="shared" ref="H221:H227" si="45">G221*F221</f>
        <v>0</v>
      </c>
      <c r="J221" s="49"/>
      <c r="K221" s="49" t="s">
        <v>133</v>
      </c>
      <c r="L221" s="50"/>
      <c r="M221" s="50"/>
      <c r="N221" s="51">
        <f t="shared" ref="N221:N227" si="46">M221*L221</f>
        <v>0</v>
      </c>
      <c r="O221"/>
      <c r="P221" s="49"/>
      <c r="Q221" s="49" t="s">
        <v>133</v>
      </c>
      <c r="R221" s="50"/>
      <c r="S221" s="50"/>
      <c r="T221" s="51">
        <f t="shared" ref="T221:T227" si="47">S221*R221</f>
        <v>0</v>
      </c>
      <c r="U221"/>
    </row>
    <row r="222" spans="1:43" outlineLevel="4">
      <c r="A222" s="46" t="s">
        <v>420</v>
      </c>
      <c r="B222" s="47" t="s">
        <v>345</v>
      </c>
      <c r="C222" s="60"/>
      <c r="D222" s="49"/>
      <c r="E222" s="49" t="s">
        <v>133</v>
      </c>
      <c r="F222" s="50"/>
      <c r="G222" s="50"/>
      <c r="H222" s="51">
        <f t="shared" si="45"/>
        <v>0</v>
      </c>
      <c r="J222" s="49"/>
      <c r="K222" s="49" t="s">
        <v>133</v>
      </c>
      <c r="L222" s="50"/>
      <c r="M222" s="50"/>
      <c r="N222" s="51">
        <f t="shared" si="46"/>
        <v>0</v>
      </c>
      <c r="O222"/>
      <c r="P222" s="49">
        <v>100</v>
      </c>
      <c r="Q222" s="49" t="s">
        <v>133</v>
      </c>
      <c r="R222" s="50"/>
      <c r="S222" s="50"/>
      <c r="T222" s="51">
        <f t="shared" si="47"/>
        <v>0</v>
      </c>
      <c r="U222"/>
    </row>
    <row r="223" spans="1:43" outlineLevel="4">
      <c r="A223" s="46" t="s">
        <v>421</v>
      </c>
      <c r="B223" s="47" t="s">
        <v>346</v>
      </c>
      <c r="C223" s="60"/>
      <c r="D223" s="49"/>
      <c r="E223" s="49" t="s">
        <v>133</v>
      </c>
      <c r="F223" s="50"/>
      <c r="G223" s="50"/>
      <c r="H223" s="51">
        <f t="shared" si="45"/>
        <v>0</v>
      </c>
      <c r="J223" s="49"/>
      <c r="K223" s="49" t="s">
        <v>133</v>
      </c>
      <c r="L223" s="50"/>
      <c r="M223" s="50"/>
      <c r="N223" s="51">
        <f t="shared" si="46"/>
        <v>0</v>
      </c>
      <c r="O223"/>
      <c r="P223" s="49">
        <v>100</v>
      </c>
      <c r="Q223" s="49" t="s">
        <v>133</v>
      </c>
      <c r="R223" s="50"/>
      <c r="S223" s="50"/>
      <c r="T223" s="51">
        <f t="shared" si="47"/>
        <v>0</v>
      </c>
      <c r="U223"/>
    </row>
    <row r="224" spans="1:43" outlineLevel="4">
      <c r="A224" s="46" t="s">
        <v>422</v>
      </c>
      <c r="B224" s="47" t="s">
        <v>347</v>
      </c>
      <c r="C224" s="60"/>
      <c r="D224" s="49"/>
      <c r="E224" s="49" t="s">
        <v>133</v>
      </c>
      <c r="F224" s="50"/>
      <c r="G224" s="50"/>
      <c r="H224" s="51">
        <f t="shared" si="45"/>
        <v>0</v>
      </c>
      <c r="J224" s="49"/>
      <c r="K224" s="49" t="s">
        <v>133</v>
      </c>
      <c r="L224" s="50"/>
      <c r="M224" s="50"/>
      <c r="N224" s="51">
        <f t="shared" si="46"/>
        <v>0</v>
      </c>
      <c r="O224"/>
      <c r="P224" s="49">
        <v>100</v>
      </c>
      <c r="Q224" s="49" t="s">
        <v>133</v>
      </c>
      <c r="R224" s="50"/>
      <c r="S224" s="50"/>
      <c r="T224" s="51">
        <f t="shared" si="47"/>
        <v>0</v>
      </c>
      <c r="U224"/>
    </row>
    <row r="225" spans="1:43" outlineLevel="4">
      <c r="A225" s="46" t="s">
        <v>423</v>
      </c>
      <c r="B225" s="47" t="s">
        <v>348</v>
      </c>
      <c r="C225" s="60"/>
      <c r="D225" s="49">
        <v>70</v>
      </c>
      <c r="E225" s="49" t="s">
        <v>133</v>
      </c>
      <c r="F225" s="50"/>
      <c r="G225" s="50"/>
      <c r="H225" s="51">
        <f t="shared" si="45"/>
        <v>0</v>
      </c>
      <c r="J225" s="49"/>
      <c r="K225" s="49" t="s">
        <v>133</v>
      </c>
      <c r="L225" s="50"/>
      <c r="M225" s="50"/>
      <c r="N225" s="51">
        <f t="shared" si="46"/>
        <v>0</v>
      </c>
      <c r="O225"/>
      <c r="P225" s="49"/>
      <c r="Q225" s="49" t="s">
        <v>133</v>
      </c>
      <c r="R225" s="50"/>
      <c r="S225" s="50"/>
      <c r="T225" s="51">
        <f t="shared" si="47"/>
        <v>0</v>
      </c>
      <c r="U225"/>
    </row>
    <row r="226" spans="1:43" outlineLevel="4">
      <c r="A226" s="46" t="s">
        <v>424</v>
      </c>
      <c r="B226" s="47" t="s">
        <v>349</v>
      </c>
      <c r="C226" s="60"/>
      <c r="D226" s="49">
        <v>70</v>
      </c>
      <c r="E226" s="49" t="s">
        <v>133</v>
      </c>
      <c r="F226" s="50"/>
      <c r="G226" s="50"/>
      <c r="H226" s="51">
        <f t="shared" si="45"/>
        <v>0</v>
      </c>
      <c r="J226" s="49"/>
      <c r="K226" s="49" t="s">
        <v>133</v>
      </c>
      <c r="L226" s="50"/>
      <c r="M226" s="50"/>
      <c r="N226" s="51">
        <f t="shared" si="46"/>
        <v>0</v>
      </c>
      <c r="O226"/>
      <c r="P226" s="49"/>
      <c r="Q226" s="49" t="s">
        <v>133</v>
      </c>
      <c r="R226" s="50"/>
      <c r="S226" s="50"/>
      <c r="T226" s="51">
        <f t="shared" si="47"/>
        <v>0</v>
      </c>
      <c r="U226"/>
    </row>
    <row r="227" spans="1:43" ht="25.5" outlineLevel="4">
      <c r="A227" s="46" t="s">
        <v>425</v>
      </c>
      <c r="B227" s="47" t="s">
        <v>350</v>
      </c>
      <c r="C227" s="60"/>
      <c r="D227" s="49">
        <v>70</v>
      </c>
      <c r="E227" s="49" t="s">
        <v>133</v>
      </c>
      <c r="F227" s="50"/>
      <c r="G227" s="50"/>
      <c r="H227" s="51">
        <f t="shared" si="45"/>
        <v>0</v>
      </c>
      <c r="J227" s="49"/>
      <c r="K227" s="49" t="s">
        <v>133</v>
      </c>
      <c r="L227" s="50"/>
      <c r="M227" s="50"/>
      <c r="N227" s="51">
        <f t="shared" si="46"/>
        <v>0</v>
      </c>
      <c r="O227"/>
      <c r="P227" s="49"/>
      <c r="Q227" s="49" t="s">
        <v>133</v>
      </c>
      <c r="R227" s="50"/>
      <c r="S227" s="50"/>
      <c r="T227" s="51">
        <f t="shared" si="47"/>
        <v>0</v>
      </c>
      <c r="U227"/>
    </row>
    <row r="228" spans="1:43" s="69" customFormat="1" outlineLevel="2">
      <c r="A228" s="46"/>
      <c r="B228" s="73" t="s">
        <v>351</v>
      </c>
      <c r="C228" s="41"/>
      <c r="D228" s="42"/>
      <c r="E228" s="42"/>
      <c r="F228" s="43"/>
      <c r="G228" s="43"/>
      <c r="H228" s="44"/>
      <c r="I228"/>
      <c r="J228" s="42"/>
      <c r="K228" s="42"/>
      <c r="L228" s="43"/>
      <c r="M228" s="43"/>
      <c r="N228" s="44"/>
      <c r="O228"/>
      <c r="P228" s="42"/>
      <c r="Q228" s="42"/>
      <c r="R228" s="43"/>
      <c r="S228" s="43"/>
      <c r="T228" s="44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</row>
    <row r="229" spans="1:43" outlineLevel="4">
      <c r="A229" s="46" t="s">
        <v>426</v>
      </c>
      <c r="B229" s="47" t="s">
        <v>352</v>
      </c>
      <c r="C229" s="60"/>
      <c r="D229" s="49">
        <v>40</v>
      </c>
      <c r="E229" s="49" t="s">
        <v>133</v>
      </c>
      <c r="F229" s="50"/>
      <c r="G229" s="50"/>
      <c r="H229" s="51">
        <f>G229*F229</f>
        <v>0</v>
      </c>
      <c r="J229" s="49"/>
      <c r="K229" s="49" t="s">
        <v>133</v>
      </c>
      <c r="L229" s="50"/>
      <c r="M229" s="50"/>
      <c r="N229" s="51">
        <f>M229*L229</f>
        <v>0</v>
      </c>
      <c r="O229"/>
      <c r="P229" s="49"/>
      <c r="Q229" s="49" t="s">
        <v>133</v>
      </c>
      <c r="R229" s="50"/>
      <c r="S229" s="50"/>
      <c r="T229" s="51">
        <f t="shared" ref="T229:T231" si="48">S229*R229</f>
        <v>0</v>
      </c>
      <c r="U229"/>
    </row>
    <row r="230" spans="1:43" outlineLevel="4">
      <c r="A230" s="46" t="s">
        <v>427</v>
      </c>
      <c r="B230" s="47" t="s">
        <v>353</v>
      </c>
      <c r="C230" s="60"/>
      <c r="D230" s="49"/>
      <c r="E230" s="49" t="s">
        <v>133</v>
      </c>
      <c r="F230" s="50"/>
      <c r="G230" s="50"/>
      <c r="H230" s="51">
        <f>G230*F230</f>
        <v>0</v>
      </c>
      <c r="J230" s="49"/>
      <c r="K230" s="49" t="s">
        <v>133</v>
      </c>
      <c r="L230" s="50"/>
      <c r="M230" s="50"/>
      <c r="N230" s="51">
        <f>M230*L230</f>
        <v>0</v>
      </c>
      <c r="O230"/>
      <c r="P230" s="49">
        <v>40</v>
      </c>
      <c r="Q230" s="49" t="s">
        <v>133</v>
      </c>
      <c r="R230" s="50"/>
      <c r="S230" s="50"/>
      <c r="T230" s="51">
        <f t="shared" si="48"/>
        <v>0</v>
      </c>
      <c r="U230"/>
    </row>
    <row r="231" spans="1:43" outlineLevel="4">
      <c r="A231" s="46" t="s">
        <v>428</v>
      </c>
      <c r="B231" s="47" t="s">
        <v>354</v>
      </c>
      <c r="C231" s="60"/>
      <c r="D231" s="49"/>
      <c r="E231" s="49" t="s">
        <v>133</v>
      </c>
      <c r="F231" s="50"/>
      <c r="G231" s="50"/>
      <c r="H231" s="51">
        <f>G231*F231</f>
        <v>0</v>
      </c>
      <c r="J231" s="49"/>
      <c r="K231" s="49" t="s">
        <v>133</v>
      </c>
      <c r="L231" s="50"/>
      <c r="M231" s="50"/>
      <c r="N231" s="51">
        <f>M231*L231</f>
        <v>0</v>
      </c>
      <c r="O231"/>
      <c r="P231" s="49">
        <v>20</v>
      </c>
      <c r="Q231" s="49" t="s">
        <v>133</v>
      </c>
      <c r="R231" s="50"/>
      <c r="S231" s="50"/>
      <c r="T231" s="51">
        <f t="shared" si="48"/>
        <v>0</v>
      </c>
      <c r="U231"/>
    </row>
    <row r="232" spans="1:43" s="69" customFormat="1" outlineLevel="2">
      <c r="A232" s="46" t="s">
        <v>429</v>
      </c>
      <c r="B232" s="73" t="s">
        <v>355</v>
      </c>
      <c r="C232" s="41"/>
      <c r="D232" s="42"/>
      <c r="E232" s="42" t="s">
        <v>133</v>
      </c>
      <c r="F232" s="43"/>
      <c r="G232" s="43"/>
      <c r="H232" s="44">
        <f>G232*F232</f>
        <v>0</v>
      </c>
      <c r="I232"/>
      <c r="J232" s="42"/>
      <c r="K232" s="42" t="s">
        <v>133</v>
      </c>
      <c r="L232" s="43"/>
      <c r="M232" s="43"/>
      <c r="N232" s="44">
        <f>M232*L232</f>
        <v>0</v>
      </c>
      <c r="O232"/>
      <c r="P232" s="42"/>
      <c r="Q232" s="42" t="s">
        <v>133</v>
      </c>
      <c r="R232" s="43"/>
      <c r="S232" s="43"/>
      <c r="T232" s="44">
        <f>S232*R232</f>
        <v>0</v>
      </c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</row>
    <row r="233" spans="1:43" s="69" customFormat="1" outlineLevel="2">
      <c r="A233" s="46" t="s">
        <v>430</v>
      </c>
      <c r="B233" s="74" t="s">
        <v>356</v>
      </c>
      <c r="C233" s="41"/>
      <c r="D233" s="42">
        <v>1</v>
      </c>
      <c r="E233" s="42" t="s">
        <v>303</v>
      </c>
      <c r="F233" s="43"/>
      <c r="G233" s="43"/>
      <c r="H233" s="44">
        <f>G233*F233</f>
        <v>0</v>
      </c>
      <c r="I233"/>
      <c r="J233" s="42"/>
      <c r="K233" s="42" t="s">
        <v>303</v>
      </c>
      <c r="L233" s="43"/>
      <c r="M233" s="43"/>
      <c r="N233" s="44">
        <f>M233*L233</f>
        <v>0</v>
      </c>
      <c r="O233"/>
      <c r="P233" s="42">
        <v>1</v>
      </c>
      <c r="Q233" s="42" t="s">
        <v>303</v>
      </c>
      <c r="R233" s="43"/>
      <c r="S233" s="43"/>
      <c r="T233" s="44">
        <f>S233*R233</f>
        <v>0</v>
      </c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</row>
    <row r="234" spans="1:43" s="69" customFormat="1" outlineLevel="2">
      <c r="A234" s="46"/>
      <c r="B234" s="40" t="s">
        <v>377</v>
      </c>
      <c r="C234" s="41"/>
      <c r="D234" s="42"/>
      <c r="E234" s="42"/>
      <c r="F234" s="43"/>
      <c r="G234" s="43"/>
      <c r="H234" s="44">
        <f>SUBTOTAL(9,H235:H272)</f>
        <v>0</v>
      </c>
      <c r="I234"/>
      <c r="J234" s="42"/>
      <c r="K234" s="42"/>
      <c r="L234" s="43"/>
      <c r="M234" s="43"/>
      <c r="N234" s="44">
        <f>SUBTOTAL(9,N235:N272)</f>
        <v>0</v>
      </c>
      <c r="O234"/>
      <c r="P234" s="42"/>
      <c r="Q234" s="42"/>
      <c r="R234" s="43"/>
      <c r="S234" s="43"/>
      <c r="T234" s="44">
        <f>SUBTOTAL(9,T235:T272)</f>
        <v>0</v>
      </c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</row>
    <row r="235" spans="1:43" s="69" customFormat="1" outlineLevel="2">
      <c r="A235" s="46"/>
      <c r="B235" s="74" t="s">
        <v>329</v>
      </c>
      <c r="C235" s="41"/>
      <c r="D235" s="42"/>
      <c r="E235" s="42"/>
      <c r="F235" s="43"/>
      <c r="G235" s="43"/>
      <c r="H235" s="44"/>
      <c r="I235"/>
      <c r="J235" s="42"/>
      <c r="K235" s="42"/>
      <c r="L235" s="43"/>
      <c r="M235" s="43"/>
      <c r="N235" s="44"/>
      <c r="O235"/>
      <c r="P235" s="42"/>
      <c r="Q235" s="42"/>
      <c r="R235" s="43"/>
      <c r="S235" s="43"/>
      <c r="T235" s="44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</row>
    <row r="236" spans="1:43" outlineLevel="4">
      <c r="A236" s="46" t="s">
        <v>431</v>
      </c>
      <c r="B236" s="47" t="s">
        <v>330</v>
      </c>
      <c r="C236" s="60"/>
      <c r="D236" s="49"/>
      <c r="E236" s="50" t="s">
        <v>133</v>
      </c>
      <c r="F236" s="50"/>
      <c r="G236" s="50"/>
      <c r="H236" s="51">
        <f>G236*F236</f>
        <v>0</v>
      </c>
      <c r="J236" s="49"/>
      <c r="K236" s="50" t="s">
        <v>133</v>
      </c>
      <c r="L236" s="50"/>
      <c r="M236" s="50"/>
      <c r="N236" s="51">
        <f>M236*L236</f>
        <v>0</v>
      </c>
      <c r="O236"/>
      <c r="P236" s="49">
        <v>45</v>
      </c>
      <c r="Q236" s="50" t="s">
        <v>133</v>
      </c>
      <c r="R236" s="50"/>
      <c r="S236" s="50"/>
      <c r="T236" s="51">
        <f t="shared" ref="T236:T238" si="49">S236*R236</f>
        <v>0</v>
      </c>
      <c r="U236"/>
    </row>
    <row r="237" spans="1:43" outlineLevel="4">
      <c r="A237" s="46" t="s">
        <v>432</v>
      </c>
      <c r="B237" s="47" t="s">
        <v>331</v>
      </c>
      <c r="C237" s="60"/>
      <c r="D237" s="49"/>
      <c r="E237" s="50" t="s">
        <v>133</v>
      </c>
      <c r="F237" s="50"/>
      <c r="G237" s="50"/>
      <c r="H237" s="51">
        <f>G237*F237</f>
        <v>0</v>
      </c>
      <c r="J237" s="49"/>
      <c r="K237" s="50" t="s">
        <v>133</v>
      </c>
      <c r="L237" s="50"/>
      <c r="M237" s="50"/>
      <c r="N237" s="51">
        <f>M237*L237</f>
        <v>0</v>
      </c>
      <c r="O237"/>
      <c r="P237" s="49">
        <v>60</v>
      </c>
      <c r="Q237" s="50" t="s">
        <v>133</v>
      </c>
      <c r="R237" s="50"/>
      <c r="S237" s="50"/>
      <c r="T237" s="51">
        <f t="shared" si="49"/>
        <v>0</v>
      </c>
      <c r="U237"/>
    </row>
    <row r="238" spans="1:43" outlineLevel="4">
      <c r="A238" s="46" t="s">
        <v>433</v>
      </c>
      <c r="B238" s="47" t="s">
        <v>357</v>
      </c>
      <c r="C238" s="60"/>
      <c r="D238" s="49"/>
      <c r="E238" s="50" t="s">
        <v>133</v>
      </c>
      <c r="F238" s="50"/>
      <c r="G238" s="50"/>
      <c r="H238" s="51">
        <f>G238*F238</f>
        <v>0</v>
      </c>
      <c r="J238" s="49"/>
      <c r="K238" s="50" t="s">
        <v>133</v>
      </c>
      <c r="L238" s="50"/>
      <c r="M238" s="50"/>
      <c r="N238" s="51">
        <f>M238*L238</f>
        <v>0</v>
      </c>
      <c r="O238"/>
      <c r="P238" s="49">
        <v>15</v>
      </c>
      <c r="Q238" s="50" t="s">
        <v>133</v>
      </c>
      <c r="R238" s="50"/>
      <c r="S238" s="50"/>
      <c r="T238" s="51">
        <f t="shared" si="49"/>
        <v>0</v>
      </c>
      <c r="U238"/>
    </row>
    <row r="239" spans="1:43" s="69" customFormat="1" outlineLevel="2">
      <c r="A239" s="46"/>
      <c r="B239" s="74" t="s">
        <v>333</v>
      </c>
      <c r="C239" s="41"/>
      <c r="D239" s="42"/>
      <c r="E239" s="42"/>
      <c r="F239" s="43"/>
      <c r="G239" s="43"/>
      <c r="H239" s="44"/>
      <c r="I239"/>
      <c r="J239" s="42"/>
      <c r="K239" s="42"/>
      <c r="L239" s="43"/>
      <c r="M239" s="43"/>
      <c r="N239" s="44"/>
      <c r="O239"/>
      <c r="P239" s="42"/>
      <c r="Q239" s="42"/>
      <c r="R239" s="43"/>
      <c r="S239" s="43"/>
      <c r="T239" s="44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</row>
    <row r="240" spans="1:43" outlineLevel="4">
      <c r="A240" s="46" t="s">
        <v>434</v>
      </c>
      <c r="B240" s="47" t="s">
        <v>330</v>
      </c>
      <c r="C240" s="60"/>
      <c r="D240" s="49"/>
      <c r="E240" s="50" t="s">
        <v>133</v>
      </c>
      <c r="F240" s="50"/>
      <c r="G240" s="50"/>
      <c r="H240" s="51">
        <f>G240*F240</f>
        <v>0</v>
      </c>
      <c r="J240" s="49"/>
      <c r="K240" s="50" t="s">
        <v>133</v>
      </c>
      <c r="L240" s="50"/>
      <c r="M240" s="50"/>
      <c r="N240" s="51">
        <f>M240*L240</f>
        <v>0</v>
      </c>
      <c r="O240"/>
      <c r="P240" s="49">
        <v>45</v>
      </c>
      <c r="Q240" s="50" t="s">
        <v>133</v>
      </c>
      <c r="R240" s="50"/>
      <c r="S240" s="50"/>
      <c r="T240" s="51">
        <f t="shared" ref="T240:T242" si="50">S240*R240</f>
        <v>0</v>
      </c>
      <c r="U240"/>
    </row>
    <row r="241" spans="1:43" outlineLevel="4">
      <c r="A241" s="46" t="s">
        <v>435</v>
      </c>
      <c r="B241" s="47" t="s">
        <v>335</v>
      </c>
      <c r="C241" s="60"/>
      <c r="D241" s="49"/>
      <c r="E241" s="50" t="s">
        <v>133</v>
      </c>
      <c r="F241" s="50"/>
      <c r="G241" s="50"/>
      <c r="H241" s="51">
        <f>G241*F241</f>
        <v>0</v>
      </c>
      <c r="J241" s="49"/>
      <c r="K241" s="50" t="s">
        <v>133</v>
      </c>
      <c r="L241" s="50"/>
      <c r="M241" s="50"/>
      <c r="N241" s="51">
        <f>M241*L241</f>
        <v>0</v>
      </c>
      <c r="O241"/>
      <c r="P241" s="49">
        <v>60</v>
      </c>
      <c r="Q241" s="50" t="s">
        <v>133</v>
      </c>
      <c r="R241" s="50"/>
      <c r="S241" s="50"/>
      <c r="T241" s="51">
        <f t="shared" si="50"/>
        <v>0</v>
      </c>
      <c r="U241"/>
    </row>
    <row r="242" spans="1:43" outlineLevel="4">
      <c r="A242" s="46" t="s">
        <v>436</v>
      </c>
      <c r="B242" s="47" t="s">
        <v>357</v>
      </c>
      <c r="C242" s="60"/>
      <c r="D242" s="49"/>
      <c r="E242" s="50" t="s">
        <v>133</v>
      </c>
      <c r="F242" s="50"/>
      <c r="G242" s="50"/>
      <c r="H242" s="51">
        <f>G242*F242</f>
        <v>0</v>
      </c>
      <c r="J242" s="49"/>
      <c r="K242" s="50" t="s">
        <v>133</v>
      </c>
      <c r="L242" s="50"/>
      <c r="M242" s="50"/>
      <c r="N242" s="51">
        <f>M242*L242</f>
        <v>0</v>
      </c>
      <c r="O242"/>
      <c r="P242" s="49">
        <v>15</v>
      </c>
      <c r="Q242" s="50" t="s">
        <v>133</v>
      </c>
      <c r="R242" s="50"/>
      <c r="S242" s="50"/>
      <c r="T242" s="51">
        <f t="shared" si="50"/>
        <v>0</v>
      </c>
      <c r="U242"/>
    </row>
    <row r="243" spans="1:43" s="69" customFormat="1" outlineLevel="2">
      <c r="A243" s="46"/>
      <c r="B243" s="74" t="s">
        <v>336</v>
      </c>
      <c r="C243" s="41"/>
      <c r="D243" s="42"/>
      <c r="E243" s="42"/>
      <c r="F243" s="43"/>
      <c r="G243" s="43"/>
      <c r="H243" s="44"/>
      <c r="I243"/>
      <c r="J243" s="42"/>
      <c r="K243" s="42"/>
      <c r="L243" s="43"/>
      <c r="M243" s="43"/>
      <c r="N243" s="44"/>
      <c r="O243"/>
      <c r="P243" s="42"/>
      <c r="Q243" s="42"/>
      <c r="R243" s="43"/>
      <c r="S243" s="43"/>
      <c r="T243" s="44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</row>
    <row r="244" spans="1:43" outlineLevel="4">
      <c r="A244" s="46" t="s">
        <v>437</v>
      </c>
      <c r="B244" s="47" t="s">
        <v>330</v>
      </c>
      <c r="C244" s="60"/>
      <c r="D244" s="49">
        <v>50</v>
      </c>
      <c r="E244" s="50" t="s">
        <v>133</v>
      </c>
      <c r="F244" s="50"/>
      <c r="G244" s="50"/>
      <c r="H244" s="51">
        <f>G244*F244</f>
        <v>0</v>
      </c>
      <c r="J244" s="49">
        <v>3</v>
      </c>
      <c r="K244" s="50" t="s">
        <v>133</v>
      </c>
      <c r="L244" s="50"/>
      <c r="M244" s="50"/>
      <c r="N244" s="51">
        <f>M244*L244</f>
        <v>0</v>
      </c>
      <c r="O244"/>
      <c r="P244" s="49">
        <v>45</v>
      </c>
      <c r="Q244" s="50" t="s">
        <v>133</v>
      </c>
      <c r="R244" s="50"/>
      <c r="S244" s="50"/>
      <c r="T244" s="51">
        <f t="shared" ref="T244:T247" si="51">S244*R244</f>
        <v>0</v>
      </c>
      <c r="U244"/>
    </row>
    <row r="245" spans="1:43" outlineLevel="4">
      <c r="A245" s="46" t="s">
        <v>438</v>
      </c>
      <c r="B245" s="47" t="s">
        <v>335</v>
      </c>
      <c r="C245" s="60"/>
      <c r="D245" s="49">
        <v>1</v>
      </c>
      <c r="E245" s="50" t="s">
        <v>133</v>
      </c>
      <c r="F245" s="50"/>
      <c r="G245" s="50"/>
      <c r="H245" s="51">
        <f>G245*F245</f>
        <v>0</v>
      </c>
      <c r="J245" s="49">
        <v>3</v>
      </c>
      <c r="K245" s="50" t="s">
        <v>133</v>
      </c>
      <c r="L245" s="50"/>
      <c r="M245" s="50"/>
      <c r="N245" s="51">
        <f>M245*L245</f>
        <v>0</v>
      </c>
      <c r="O245"/>
      <c r="P245" s="49">
        <v>60</v>
      </c>
      <c r="Q245" s="50" t="s">
        <v>133</v>
      </c>
      <c r="R245" s="50"/>
      <c r="S245" s="50"/>
      <c r="T245" s="51">
        <f t="shared" si="51"/>
        <v>0</v>
      </c>
      <c r="U245"/>
    </row>
    <row r="246" spans="1:43" outlineLevel="4">
      <c r="A246" s="46" t="s">
        <v>439</v>
      </c>
      <c r="B246" s="47" t="s">
        <v>358</v>
      </c>
      <c r="C246" s="60"/>
      <c r="D246" s="49">
        <v>20</v>
      </c>
      <c r="E246" s="50" t="s">
        <v>303</v>
      </c>
      <c r="F246" s="50"/>
      <c r="G246" s="50"/>
      <c r="H246" s="51">
        <f>G246*F246</f>
        <v>0</v>
      </c>
      <c r="J246" s="49">
        <v>1</v>
      </c>
      <c r="K246" s="50" t="s">
        <v>303</v>
      </c>
      <c r="L246" s="50"/>
      <c r="M246" s="50"/>
      <c r="N246" s="51">
        <f>M246*L246</f>
        <v>0</v>
      </c>
      <c r="O246"/>
      <c r="P246" s="49"/>
      <c r="Q246" s="50" t="s">
        <v>303</v>
      </c>
      <c r="R246" s="50"/>
      <c r="S246" s="50"/>
      <c r="T246" s="51">
        <f t="shared" si="51"/>
        <v>0</v>
      </c>
      <c r="U246"/>
    </row>
    <row r="247" spans="1:43" outlineLevel="4">
      <c r="A247" s="46" t="s">
        <v>440</v>
      </c>
      <c r="B247" s="47" t="s">
        <v>357</v>
      </c>
      <c r="C247" s="60"/>
      <c r="D247" s="49"/>
      <c r="E247" s="50" t="s">
        <v>133</v>
      </c>
      <c r="F247" s="50"/>
      <c r="G247" s="50"/>
      <c r="H247" s="51">
        <f>G247*F247</f>
        <v>0</v>
      </c>
      <c r="J247" s="49"/>
      <c r="K247" s="50" t="s">
        <v>133</v>
      </c>
      <c r="L247" s="50"/>
      <c r="M247" s="50"/>
      <c r="N247" s="51">
        <f>M247*L247</f>
        <v>0</v>
      </c>
      <c r="O247"/>
      <c r="P247" s="49">
        <v>15</v>
      </c>
      <c r="Q247" s="50" t="s">
        <v>133</v>
      </c>
      <c r="R247" s="50"/>
      <c r="S247" s="50"/>
      <c r="T247" s="51">
        <f t="shared" si="51"/>
        <v>0</v>
      </c>
      <c r="U247"/>
    </row>
    <row r="248" spans="1:43" s="69" customFormat="1" outlineLevel="2">
      <c r="A248" s="46"/>
      <c r="B248" s="74" t="s">
        <v>339</v>
      </c>
      <c r="C248" s="41"/>
      <c r="D248" s="42"/>
      <c r="E248" s="42"/>
      <c r="F248" s="43"/>
      <c r="G248" s="43"/>
      <c r="H248" s="44"/>
      <c r="I248"/>
      <c r="J248" s="42"/>
      <c r="K248" s="42"/>
      <c r="L248" s="43"/>
      <c r="M248" s="43"/>
      <c r="N248" s="44"/>
      <c r="O248"/>
      <c r="P248" s="42"/>
      <c r="Q248" s="42"/>
      <c r="R248" s="43"/>
      <c r="S248" s="43"/>
      <c r="T248" s="44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</row>
    <row r="249" spans="1:43" outlineLevel="4">
      <c r="A249" s="46" t="s">
        <v>441</v>
      </c>
      <c r="B249" s="47" t="s">
        <v>330</v>
      </c>
      <c r="C249" s="60"/>
      <c r="D249" s="49"/>
      <c r="E249" s="50" t="s">
        <v>133</v>
      </c>
      <c r="F249" s="50"/>
      <c r="G249" s="50"/>
      <c r="H249" s="51">
        <f>G249*F249</f>
        <v>0</v>
      </c>
      <c r="J249" s="49"/>
      <c r="K249" s="50" t="s">
        <v>133</v>
      </c>
      <c r="L249" s="50"/>
      <c r="M249" s="50"/>
      <c r="N249" s="51">
        <f>M249*L249</f>
        <v>0</v>
      </c>
      <c r="O249"/>
      <c r="P249" s="49">
        <v>45</v>
      </c>
      <c r="Q249" s="50" t="s">
        <v>133</v>
      </c>
      <c r="R249" s="50"/>
      <c r="S249" s="50"/>
      <c r="T249" s="51">
        <f t="shared" ref="T249:T251" si="52">S249*R249</f>
        <v>0</v>
      </c>
      <c r="U249"/>
    </row>
    <row r="250" spans="1:43" outlineLevel="4">
      <c r="A250" s="46" t="s">
        <v>442</v>
      </c>
      <c r="B250" s="47" t="s">
        <v>335</v>
      </c>
      <c r="C250" s="60"/>
      <c r="D250" s="49"/>
      <c r="E250" s="50" t="s">
        <v>133</v>
      </c>
      <c r="F250" s="50"/>
      <c r="G250" s="50"/>
      <c r="H250" s="51">
        <f>G250*F250</f>
        <v>0</v>
      </c>
      <c r="J250" s="49"/>
      <c r="K250" s="50" t="s">
        <v>133</v>
      </c>
      <c r="L250" s="50"/>
      <c r="M250" s="50"/>
      <c r="N250" s="51">
        <f>M250*L250</f>
        <v>0</v>
      </c>
      <c r="O250"/>
      <c r="P250" s="49">
        <v>60</v>
      </c>
      <c r="Q250" s="50" t="s">
        <v>133</v>
      </c>
      <c r="R250" s="50"/>
      <c r="S250" s="50"/>
      <c r="T250" s="51">
        <f t="shared" si="52"/>
        <v>0</v>
      </c>
      <c r="U250"/>
    </row>
    <row r="251" spans="1:43" outlineLevel="4">
      <c r="A251" s="46" t="s">
        <v>443</v>
      </c>
      <c r="B251" s="47" t="s">
        <v>357</v>
      </c>
      <c r="C251" s="60"/>
      <c r="D251" s="49"/>
      <c r="E251" s="50" t="s">
        <v>133</v>
      </c>
      <c r="F251" s="50"/>
      <c r="G251" s="50"/>
      <c r="H251" s="51">
        <f>G251*F251</f>
        <v>0</v>
      </c>
      <c r="J251" s="49"/>
      <c r="K251" s="50" t="s">
        <v>133</v>
      </c>
      <c r="L251" s="50"/>
      <c r="M251" s="50"/>
      <c r="N251" s="51">
        <f>M251*L251</f>
        <v>0</v>
      </c>
      <c r="O251"/>
      <c r="P251" s="49">
        <v>45</v>
      </c>
      <c r="Q251" s="50" t="s">
        <v>133</v>
      </c>
      <c r="R251" s="50"/>
      <c r="S251" s="50"/>
      <c r="T251" s="51">
        <f t="shared" si="52"/>
        <v>0</v>
      </c>
      <c r="U251"/>
    </row>
    <row r="252" spans="1:43" s="69" customFormat="1" outlineLevel="2">
      <c r="A252" s="46"/>
      <c r="B252" s="74" t="s">
        <v>340</v>
      </c>
      <c r="C252" s="41"/>
      <c r="D252" s="42"/>
      <c r="E252" s="42"/>
      <c r="F252" s="43"/>
      <c r="G252" s="43"/>
      <c r="H252" s="44"/>
      <c r="I252"/>
      <c r="J252" s="42"/>
      <c r="K252" s="42"/>
      <c r="L252" s="43"/>
      <c r="M252" s="43"/>
      <c r="N252" s="44"/>
      <c r="O252"/>
      <c r="P252" s="42"/>
      <c r="Q252" s="42"/>
      <c r="R252" s="43"/>
      <c r="S252" s="43"/>
      <c r="T252" s="44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</row>
    <row r="253" spans="1:43" outlineLevel="4">
      <c r="A253" s="46" t="s">
        <v>444</v>
      </c>
      <c r="B253" s="47" t="s">
        <v>359</v>
      </c>
      <c r="C253" s="60"/>
      <c r="D253" s="49"/>
      <c r="E253" s="50"/>
      <c r="F253" s="50"/>
      <c r="G253" s="50"/>
      <c r="H253" s="51">
        <f>G253*F253</f>
        <v>0</v>
      </c>
      <c r="J253" s="49"/>
      <c r="K253" s="50"/>
      <c r="L253" s="50"/>
      <c r="M253" s="50"/>
      <c r="N253" s="51">
        <f>M253*L253</f>
        <v>0</v>
      </c>
      <c r="O253"/>
      <c r="P253" s="49"/>
      <c r="Q253" s="50"/>
      <c r="R253" s="50"/>
      <c r="S253" s="50"/>
      <c r="T253" s="51">
        <f t="shared" ref="T253:T254" si="53">S253*R253</f>
        <v>0</v>
      </c>
      <c r="U253"/>
    </row>
    <row r="254" spans="1:43" outlineLevel="4">
      <c r="A254" s="46" t="s">
        <v>445</v>
      </c>
      <c r="B254" s="47" t="s">
        <v>360</v>
      </c>
      <c r="C254" s="60"/>
      <c r="D254" s="49"/>
      <c r="E254" s="50" t="s">
        <v>133</v>
      </c>
      <c r="F254" s="50"/>
      <c r="G254" s="50"/>
      <c r="H254" s="51">
        <f>G254*F254</f>
        <v>0</v>
      </c>
      <c r="J254" s="49"/>
      <c r="K254" s="50" t="s">
        <v>133</v>
      </c>
      <c r="L254" s="50"/>
      <c r="M254" s="50"/>
      <c r="N254" s="51">
        <f>M254*L254</f>
        <v>0</v>
      </c>
      <c r="O254"/>
      <c r="P254" s="49">
        <v>60</v>
      </c>
      <c r="Q254" s="50" t="s">
        <v>133</v>
      </c>
      <c r="R254" s="50"/>
      <c r="S254" s="50"/>
      <c r="T254" s="51">
        <f t="shared" si="53"/>
        <v>0</v>
      </c>
      <c r="U254"/>
    </row>
    <row r="255" spans="1:43" s="69" customFormat="1" outlineLevel="2">
      <c r="A255" s="46"/>
      <c r="B255" s="73" t="s">
        <v>361</v>
      </c>
      <c r="C255" s="41"/>
      <c r="D255" s="42"/>
      <c r="E255" s="42"/>
      <c r="F255" s="43"/>
      <c r="G255" s="43"/>
      <c r="H255" s="44"/>
      <c r="I255"/>
      <c r="J255" s="42"/>
      <c r="K255" s="42"/>
      <c r="L255" s="43"/>
      <c r="M255" s="43"/>
      <c r="N255" s="44"/>
      <c r="O255"/>
      <c r="P255" s="42"/>
      <c r="Q255" s="42"/>
      <c r="R255" s="43"/>
      <c r="S255" s="43"/>
      <c r="T255" s="44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</row>
    <row r="256" spans="1:43" outlineLevel="4">
      <c r="A256" s="46" t="s">
        <v>446</v>
      </c>
      <c r="B256" s="47" t="s">
        <v>362</v>
      </c>
      <c r="C256" s="60"/>
      <c r="D256" s="49">
        <v>195</v>
      </c>
      <c r="E256" s="50" t="s">
        <v>133</v>
      </c>
      <c r="F256" s="50"/>
      <c r="G256" s="50"/>
      <c r="H256" s="51">
        <f>G256*F256</f>
        <v>0</v>
      </c>
      <c r="J256" s="49"/>
      <c r="K256" s="50" t="s">
        <v>133</v>
      </c>
      <c r="L256" s="50"/>
      <c r="M256" s="50"/>
      <c r="N256" s="51">
        <f>M256*L256</f>
        <v>0</v>
      </c>
      <c r="O256"/>
      <c r="P256" s="49"/>
      <c r="Q256" s="50" t="s">
        <v>133</v>
      </c>
      <c r="R256" s="50"/>
      <c r="S256" s="50"/>
      <c r="T256" s="51">
        <f t="shared" ref="T256:T259" si="54">S256*R256</f>
        <v>0</v>
      </c>
      <c r="U256"/>
    </row>
    <row r="257" spans="1:43" outlineLevel="4">
      <c r="A257" s="46" t="s">
        <v>447</v>
      </c>
      <c r="B257" s="47" t="s">
        <v>363</v>
      </c>
      <c r="C257" s="60"/>
      <c r="D257" s="49"/>
      <c r="E257" s="50" t="s">
        <v>133</v>
      </c>
      <c r="F257" s="50"/>
      <c r="G257" s="50"/>
      <c r="H257" s="51">
        <f>G257*F257</f>
        <v>0</v>
      </c>
      <c r="J257" s="49"/>
      <c r="K257" s="50" t="s">
        <v>133</v>
      </c>
      <c r="L257" s="50"/>
      <c r="M257" s="50"/>
      <c r="N257" s="51">
        <f>M257*L257</f>
        <v>0</v>
      </c>
      <c r="O257"/>
      <c r="P257" s="49">
        <v>100</v>
      </c>
      <c r="Q257" s="50" t="s">
        <v>133</v>
      </c>
      <c r="R257" s="50"/>
      <c r="S257" s="50"/>
      <c r="T257" s="51">
        <f t="shared" si="54"/>
        <v>0</v>
      </c>
      <c r="U257"/>
    </row>
    <row r="258" spans="1:43" outlineLevel="4">
      <c r="A258" s="46" t="s">
        <v>448</v>
      </c>
      <c r="B258" s="47" t="s">
        <v>364</v>
      </c>
      <c r="C258" s="60"/>
      <c r="D258" s="49"/>
      <c r="E258" s="50" t="s">
        <v>133</v>
      </c>
      <c r="F258" s="50"/>
      <c r="G258" s="50"/>
      <c r="H258" s="51">
        <f>G258*F258</f>
        <v>0</v>
      </c>
      <c r="J258" s="49"/>
      <c r="K258" s="50" t="s">
        <v>133</v>
      </c>
      <c r="L258" s="50"/>
      <c r="M258" s="50"/>
      <c r="N258" s="51">
        <f>M258*L258</f>
        <v>0</v>
      </c>
      <c r="O258"/>
      <c r="P258" s="49">
        <v>100</v>
      </c>
      <c r="Q258" s="50" t="s">
        <v>133</v>
      </c>
      <c r="R258" s="50"/>
      <c r="S258" s="50"/>
      <c r="T258" s="51">
        <f t="shared" si="54"/>
        <v>0</v>
      </c>
      <c r="U258"/>
    </row>
    <row r="259" spans="1:43" outlineLevel="4">
      <c r="A259" s="46" t="s">
        <v>449</v>
      </c>
      <c r="B259" s="47" t="s">
        <v>365</v>
      </c>
      <c r="C259" s="60"/>
      <c r="D259" s="49"/>
      <c r="E259" s="50" t="s">
        <v>133</v>
      </c>
      <c r="F259" s="50"/>
      <c r="G259" s="50"/>
      <c r="H259" s="51">
        <f>G259*F259</f>
        <v>0</v>
      </c>
      <c r="J259" s="49"/>
      <c r="K259" s="50" t="s">
        <v>133</v>
      </c>
      <c r="L259" s="50"/>
      <c r="M259" s="50"/>
      <c r="N259" s="51">
        <f>M259*L259</f>
        <v>0</v>
      </c>
      <c r="O259"/>
      <c r="P259" s="49">
        <v>100</v>
      </c>
      <c r="Q259" s="50" t="s">
        <v>133</v>
      </c>
      <c r="R259" s="50"/>
      <c r="S259" s="50"/>
      <c r="T259" s="51">
        <f t="shared" si="54"/>
        <v>0</v>
      </c>
      <c r="U259"/>
    </row>
    <row r="260" spans="1:43" s="69" customFormat="1" outlineLevel="2">
      <c r="A260" s="46"/>
      <c r="B260" s="73" t="s">
        <v>351</v>
      </c>
      <c r="C260" s="41"/>
      <c r="D260" s="42"/>
      <c r="E260" s="42"/>
      <c r="F260" s="43"/>
      <c r="G260" s="43"/>
      <c r="H260" s="44"/>
      <c r="I260"/>
      <c r="J260" s="42"/>
      <c r="K260" s="42"/>
      <c r="L260" s="43"/>
      <c r="M260" s="43"/>
      <c r="N260" s="44"/>
      <c r="O260"/>
      <c r="P260" s="42"/>
      <c r="Q260" s="42"/>
      <c r="R260" s="43"/>
      <c r="S260" s="43"/>
      <c r="T260" s="44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outlineLevel="4">
      <c r="A261" s="46" t="s">
        <v>450</v>
      </c>
      <c r="B261" s="47" t="s">
        <v>366</v>
      </c>
      <c r="C261" s="60"/>
      <c r="D261" s="49"/>
      <c r="E261" s="50" t="s">
        <v>133</v>
      </c>
      <c r="F261" s="50"/>
      <c r="G261" s="50"/>
      <c r="H261" s="51">
        <f>G261*F261</f>
        <v>0</v>
      </c>
      <c r="J261" s="49"/>
      <c r="K261" s="50" t="s">
        <v>133</v>
      </c>
      <c r="L261" s="50"/>
      <c r="M261" s="50"/>
      <c r="N261" s="51">
        <f>M261*L261</f>
        <v>0</v>
      </c>
      <c r="O261"/>
      <c r="P261" s="49">
        <v>60</v>
      </c>
      <c r="Q261" s="50" t="s">
        <v>133</v>
      </c>
      <c r="R261" s="50"/>
      <c r="S261" s="50"/>
      <c r="T261" s="51">
        <f t="shared" ref="T261:T262" si="55">S261*R261</f>
        <v>0</v>
      </c>
      <c r="U261"/>
    </row>
    <row r="262" spans="1:43" outlineLevel="4">
      <c r="A262" s="46" t="s">
        <v>451</v>
      </c>
      <c r="B262" s="47" t="s">
        <v>367</v>
      </c>
      <c r="C262" s="60"/>
      <c r="D262" s="49"/>
      <c r="E262" s="50" t="s">
        <v>133</v>
      </c>
      <c r="F262" s="50"/>
      <c r="G262" s="50"/>
      <c r="H262" s="51">
        <f>G262*F262</f>
        <v>0</v>
      </c>
      <c r="J262" s="49"/>
      <c r="K262" s="50" t="s">
        <v>133</v>
      </c>
      <c r="L262" s="50"/>
      <c r="M262" s="50"/>
      <c r="N262" s="51">
        <f>M262*L262</f>
        <v>0</v>
      </c>
      <c r="O262"/>
      <c r="P262" s="49">
        <v>20</v>
      </c>
      <c r="Q262" s="50" t="s">
        <v>133</v>
      </c>
      <c r="R262" s="50"/>
      <c r="S262" s="50"/>
      <c r="T262" s="51">
        <f t="shared" si="55"/>
        <v>0</v>
      </c>
      <c r="U262"/>
    </row>
    <row r="263" spans="1:43" s="69" customFormat="1" outlineLevel="2">
      <c r="A263" s="46" t="s">
        <v>452</v>
      </c>
      <c r="B263" s="73" t="s">
        <v>355</v>
      </c>
      <c r="C263" s="41"/>
      <c r="D263" s="42"/>
      <c r="E263" s="42" t="s">
        <v>133</v>
      </c>
      <c r="F263" s="43"/>
      <c r="G263" s="43"/>
      <c r="H263" s="44">
        <f>G263*F263</f>
        <v>0</v>
      </c>
      <c r="I263"/>
      <c r="J263" s="42"/>
      <c r="K263" s="42" t="s">
        <v>133</v>
      </c>
      <c r="L263" s="43"/>
      <c r="M263" s="43"/>
      <c r="N263" s="44">
        <f>M263*L263</f>
        <v>0</v>
      </c>
      <c r="O263"/>
      <c r="P263" s="42"/>
      <c r="Q263" s="42" t="s">
        <v>133</v>
      </c>
      <c r="R263" s="43"/>
      <c r="S263" s="43"/>
      <c r="T263" s="44">
        <f>S263*R263</f>
        <v>0</v>
      </c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s="69" customFormat="1" outlineLevel="2">
      <c r="A264" s="46"/>
      <c r="B264" s="74" t="s">
        <v>368</v>
      </c>
      <c r="C264" s="41"/>
      <c r="D264" s="42"/>
      <c r="E264" s="42"/>
      <c r="F264" s="43"/>
      <c r="G264" s="43"/>
      <c r="H264" s="44"/>
      <c r="I264"/>
      <c r="J264" s="42"/>
      <c r="K264" s="42"/>
      <c r="L264" s="43"/>
      <c r="M264" s="43"/>
      <c r="N264" s="44"/>
      <c r="O264"/>
      <c r="P264" s="42"/>
      <c r="Q264" s="42"/>
      <c r="R264" s="43"/>
      <c r="S264" s="43"/>
      <c r="T264" s="4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s="69" customFormat="1" outlineLevel="2">
      <c r="A265" s="46"/>
      <c r="B265" s="73" t="s">
        <v>369</v>
      </c>
      <c r="C265" s="41"/>
      <c r="D265" s="42"/>
      <c r="E265" s="42"/>
      <c r="F265" s="43"/>
      <c r="G265" s="43"/>
      <c r="H265" s="44"/>
      <c r="I265"/>
      <c r="J265" s="42"/>
      <c r="K265" s="42"/>
      <c r="L265" s="43"/>
      <c r="M265" s="43"/>
      <c r="N265" s="44"/>
      <c r="O265"/>
      <c r="P265" s="42"/>
      <c r="Q265" s="42"/>
      <c r="R265" s="43"/>
      <c r="S265" s="43"/>
      <c r="T265" s="44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outlineLevel="4">
      <c r="A266" s="46" t="s">
        <v>453</v>
      </c>
      <c r="B266" s="47" t="s">
        <v>370</v>
      </c>
      <c r="C266" s="60"/>
      <c r="D266" s="49"/>
      <c r="E266" s="50" t="s">
        <v>133</v>
      </c>
      <c r="F266" s="50"/>
      <c r="G266" s="50"/>
      <c r="H266" s="51">
        <f>G266*F266</f>
        <v>0</v>
      </c>
      <c r="J266" s="49"/>
      <c r="K266" s="50" t="s">
        <v>133</v>
      </c>
      <c r="L266" s="50"/>
      <c r="M266" s="50"/>
      <c r="N266" s="51">
        <f>M266*L266</f>
        <v>0</v>
      </c>
      <c r="O266"/>
      <c r="P266" s="49">
        <v>15</v>
      </c>
      <c r="Q266" s="50" t="s">
        <v>133</v>
      </c>
      <c r="R266" s="50"/>
      <c r="S266" s="50"/>
      <c r="T266" s="51">
        <f t="shared" ref="T266:T268" si="56">S266*R266</f>
        <v>0</v>
      </c>
      <c r="U266"/>
    </row>
    <row r="267" spans="1:43" outlineLevel="4">
      <c r="A267" s="46" t="s">
        <v>454</v>
      </c>
      <c r="B267" s="47" t="s">
        <v>371</v>
      </c>
      <c r="C267" s="60"/>
      <c r="D267" s="49"/>
      <c r="E267" s="50" t="s">
        <v>133</v>
      </c>
      <c r="F267" s="50"/>
      <c r="G267" s="50"/>
      <c r="H267" s="51">
        <f>G267*F267</f>
        <v>0</v>
      </c>
      <c r="J267" s="49"/>
      <c r="K267" s="50" t="s">
        <v>133</v>
      </c>
      <c r="L267" s="50"/>
      <c r="M267" s="50"/>
      <c r="N267" s="51">
        <f>M267*L267</f>
        <v>0</v>
      </c>
      <c r="O267"/>
      <c r="P267" s="49">
        <v>30</v>
      </c>
      <c r="Q267" s="50" t="s">
        <v>133</v>
      </c>
      <c r="R267" s="50"/>
      <c r="S267" s="50"/>
      <c r="T267" s="51">
        <f t="shared" si="56"/>
        <v>0</v>
      </c>
      <c r="U267"/>
    </row>
    <row r="268" spans="1:43" outlineLevel="4">
      <c r="A268" s="46" t="s">
        <v>455</v>
      </c>
      <c r="B268" s="47" t="s">
        <v>372</v>
      </c>
      <c r="C268" s="60"/>
      <c r="D268" s="49">
        <v>30</v>
      </c>
      <c r="E268" s="50" t="s">
        <v>133</v>
      </c>
      <c r="F268" s="50"/>
      <c r="G268" s="50"/>
      <c r="H268" s="51">
        <f>G268*F268</f>
        <v>0</v>
      </c>
      <c r="J268" s="49"/>
      <c r="K268" s="50" t="s">
        <v>133</v>
      </c>
      <c r="L268" s="50"/>
      <c r="M268" s="50"/>
      <c r="N268" s="51">
        <f>M268*L268</f>
        <v>0</v>
      </c>
      <c r="O268"/>
      <c r="P268" s="49"/>
      <c r="Q268" s="50" t="s">
        <v>133</v>
      </c>
      <c r="R268" s="50"/>
      <c r="S268" s="50"/>
      <c r="T268" s="51">
        <f t="shared" si="56"/>
        <v>0</v>
      </c>
      <c r="U268"/>
    </row>
    <row r="269" spans="1:43" s="69" customFormat="1" outlineLevel="2">
      <c r="A269" s="46"/>
      <c r="B269" s="73" t="s">
        <v>373</v>
      </c>
      <c r="C269" s="41"/>
      <c r="D269" s="42"/>
      <c r="E269" s="42"/>
      <c r="F269" s="43"/>
      <c r="G269" s="43"/>
      <c r="H269" s="44"/>
      <c r="I269"/>
      <c r="J269" s="42"/>
      <c r="K269" s="42"/>
      <c r="L269" s="43"/>
      <c r="M269" s="43"/>
      <c r="N269" s="44"/>
      <c r="O269"/>
      <c r="P269" s="42"/>
      <c r="Q269" s="42"/>
      <c r="R269" s="43"/>
      <c r="S269" s="43"/>
      <c r="T269" s="44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outlineLevel="4">
      <c r="A270" s="46" t="s">
        <v>456</v>
      </c>
      <c r="B270" s="47" t="s">
        <v>370</v>
      </c>
      <c r="C270" s="60"/>
      <c r="D270" s="49"/>
      <c r="E270" s="50" t="s">
        <v>133</v>
      </c>
      <c r="F270" s="50"/>
      <c r="G270" s="50"/>
      <c r="H270" s="51">
        <f>G270*F270</f>
        <v>0</v>
      </c>
      <c r="J270" s="49"/>
      <c r="K270" s="50" t="s">
        <v>133</v>
      </c>
      <c r="L270" s="50"/>
      <c r="M270" s="50"/>
      <c r="N270" s="51">
        <f>M270*L270</f>
        <v>0</v>
      </c>
      <c r="O270"/>
      <c r="P270" s="49">
        <v>20</v>
      </c>
      <c r="Q270" s="50" t="s">
        <v>133</v>
      </c>
      <c r="R270" s="50"/>
      <c r="S270" s="50"/>
      <c r="T270" s="51">
        <f t="shared" ref="T270:T272" si="57">S270*R270</f>
        <v>0</v>
      </c>
      <c r="U270"/>
    </row>
    <row r="271" spans="1:43" outlineLevel="4">
      <c r="A271" s="46" t="s">
        <v>457</v>
      </c>
      <c r="B271" s="47" t="s">
        <v>371</v>
      </c>
      <c r="C271" s="60"/>
      <c r="D271" s="49"/>
      <c r="E271" s="50" t="s">
        <v>133</v>
      </c>
      <c r="F271" s="50"/>
      <c r="G271" s="50"/>
      <c r="H271" s="51">
        <f>G271*F271</f>
        <v>0</v>
      </c>
      <c r="J271" s="49"/>
      <c r="K271" s="50" t="s">
        <v>133</v>
      </c>
      <c r="L271" s="50"/>
      <c r="M271" s="50"/>
      <c r="N271" s="51">
        <f>M271*L271</f>
        <v>0</v>
      </c>
      <c r="O271"/>
      <c r="P271" s="49">
        <v>40</v>
      </c>
      <c r="Q271" s="50" t="s">
        <v>133</v>
      </c>
      <c r="R271" s="50"/>
      <c r="S271" s="50"/>
      <c r="T271" s="51">
        <f t="shared" si="57"/>
        <v>0</v>
      </c>
      <c r="U271"/>
    </row>
    <row r="272" spans="1:43" outlineLevel="4">
      <c r="A272" s="46"/>
      <c r="B272" s="47"/>
      <c r="C272" s="60"/>
      <c r="D272" s="49"/>
      <c r="E272" s="50"/>
      <c r="F272" s="50"/>
      <c r="G272" s="50"/>
      <c r="H272" s="51">
        <f>G272*F272</f>
        <v>0</v>
      </c>
      <c r="J272" s="49"/>
      <c r="K272" s="50"/>
      <c r="L272" s="50"/>
      <c r="M272" s="50"/>
      <c r="N272" s="51">
        <f>M272*L272</f>
        <v>0</v>
      </c>
      <c r="O272"/>
      <c r="P272" s="49"/>
      <c r="Q272" s="50"/>
      <c r="R272" s="50"/>
      <c r="S272" s="50"/>
      <c r="T272" s="51">
        <f t="shared" si="57"/>
        <v>0</v>
      </c>
      <c r="U272"/>
    </row>
    <row r="273" spans="1:43" s="38" customFormat="1" outlineLevel="1">
      <c r="A273" s="32" t="s">
        <v>292</v>
      </c>
      <c r="B273" s="33" t="s">
        <v>293</v>
      </c>
      <c r="C273" s="34"/>
      <c r="D273" s="35"/>
      <c r="E273" s="36"/>
      <c r="F273" s="36"/>
      <c r="G273" s="36"/>
      <c r="H273" s="37">
        <f>SUBTOTAL(9,H274:H276)</f>
        <v>0</v>
      </c>
      <c r="I273"/>
      <c r="J273" s="35"/>
      <c r="K273" s="36"/>
      <c r="L273" s="36"/>
      <c r="M273" s="36"/>
      <c r="N273" s="37">
        <f>SUBTOTAL(9,N274:N276)</f>
        <v>0</v>
      </c>
      <c r="O273"/>
      <c r="P273" s="35"/>
      <c r="Q273" s="36"/>
      <c r="R273" s="36"/>
      <c r="S273" s="36"/>
      <c r="T273" s="37">
        <f>SUBTOTAL(9,T274:T276)</f>
        <v>0</v>
      </c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</row>
    <row r="274" spans="1:43" outlineLevel="3">
      <c r="A274" s="46" t="s">
        <v>294</v>
      </c>
      <c r="B274" s="47" t="s">
        <v>295</v>
      </c>
      <c r="C274" s="60"/>
      <c r="D274" s="49">
        <v>1</v>
      </c>
      <c r="E274" s="50" t="s">
        <v>14</v>
      </c>
      <c r="F274" s="50"/>
      <c r="G274" s="50"/>
      <c r="H274" s="51">
        <f>G274*F274</f>
        <v>0</v>
      </c>
      <c r="J274" s="49">
        <v>0</v>
      </c>
      <c r="K274" s="50"/>
      <c r="L274" s="50"/>
      <c r="M274" s="50"/>
      <c r="N274" s="51">
        <f>M274*L274</f>
        <v>0</v>
      </c>
      <c r="O274"/>
      <c r="P274" s="49">
        <v>0</v>
      </c>
      <c r="Q274" s="50"/>
      <c r="R274" s="50"/>
      <c r="S274" s="50"/>
      <c r="T274" s="51">
        <f t="shared" ref="T274:T276" si="58">S274*R274</f>
        <v>0</v>
      </c>
      <c r="U274"/>
    </row>
    <row r="275" spans="1:43" outlineLevel="3">
      <c r="A275" s="46" t="s">
        <v>296</v>
      </c>
      <c r="B275" s="47" t="s">
        <v>297</v>
      </c>
      <c r="C275" s="60"/>
      <c r="D275" s="49">
        <v>0</v>
      </c>
      <c r="E275" s="50"/>
      <c r="F275" s="50"/>
      <c r="G275" s="50"/>
      <c r="H275" s="51">
        <f>G275*F275</f>
        <v>0</v>
      </c>
      <c r="J275" s="49">
        <v>1</v>
      </c>
      <c r="K275" s="50" t="s">
        <v>14</v>
      </c>
      <c r="L275" s="50"/>
      <c r="M275" s="50"/>
      <c r="N275" s="51">
        <f>M275*L275</f>
        <v>0</v>
      </c>
      <c r="O275"/>
      <c r="P275" s="49">
        <v>0</v>
      </c>
      <c r="Q275" s="50"/>
      <c r="R275" s="50"/>
      <c r="S275" s="50"/>
      <c r="T275" s="51">
        <f t="shared" si="58"/>
        <v>0</v>
      </c>
      <c r="U275"/>
    </row>
    <row r="276" spans="1:43" outlineLevel="3">
      <c r="A276" s="46" t="s">
        <v>298</v>
      </c>
      <c r="B276" s="47" t="s">
        <v>299</v>
      </c>
      <c r="C276" s="60"/>
      <c r="D276" s="49">
        <v>0</v>
      </c>
      <c r="E276" s="50"/>
      <c r="F276" s="50"/>
      <c r="G276" s="50"/>
      <c r="H276" s="51">
        <f>G276*F276</f>
        <v>0</v>
      </c>
      <c r="J276" s="49">
        <v>0</v>
      </c>
      <c r="K276" s="50"/>
      <c r="L276" s="50"/>
      <c r="M276" s="50"/>
      <c r="N276" s="51">
        <f>M276*L276</f>
        <v>0</v>
      </c>
      <c r="O276"/>
      <c r="P276" s="49">
        <v>1</v>
      </c>
      <c r="Q276" s="50" t="s">
        <v>14</v>
      </c>
      <c r="R276" s="50"/>
      <c r="S276" s="50"/>
      <c r="T276" s="51">
        <f t="shared" si="58"/>
        <v>0</v>
      </c>
      <c r="U276"/>
    </row>
    <row r="277" spans="1:43" outlineLevel="4">
      <c r="A277" s="46"/>
      <c r="B277" s="47"/>
      <c r="C277" s="60"/>
      <c r="D277" s="49"/>
      <c r="E277" s="50"/>
      <c r="F277" s="50"/>
      <c r="G277" s="50"/>
      <c r="H277" s="51"/>
      <c r="J277" s="49"/>
      <c r="K277" s="50"/>
      <c r="L277" s="50"/>
      <c r="M277" s="50"/>
      <c r="N277" s="51"/>
      <c r="O277"/>
      <c r="P277" s="49"/>
      <c r="Q277" s="50"/>
      <c r="R277" s="50"/>
      <c r="S277" s="50"/>
      <c r="T277" s="51"/>
      <c r="U277"/>
    </row>
    <row r="278" spans="1:43" outlineLevel="4">
      <c r="A278" s="46"/>
      <c r="B278" s="47"/>
      <c r="C278" s="60"/>
      <c r="D278" s="49"/>
      <c r="E278" s="50"/>
      <c r="F278" s="50"/>
      <c r="G278" s="50"/>
      <c r="H278" s="51"/>
      <c r="J278" s="49"/>
      <c r="K278" s="50"/>
      <c r="L278" s="50"/>
      <c r="M278" s="50"/>
      <c r="N278" s="51"/>
      <c r="O278"/>
      <c r="P278" s="49"/>
      <c r="Q278" s="50"/>
      <c r="R278" s="50"/>
      <c r="S278" s="50"/>
      <c r="T278" s="51"/>
      <c r="U278"/>
    </row>
    <row r="279" spans="1:43" s="31" customFormat="1" ht="15" customHeight="1" outlineLevel="4">
      <c r="A279" s="25" t="s">
        <v>300</v>
      </c>
      <c r="B279" s="26" t="s">
        <v>461</v>
      </c>
      <c r="C279" s="27"/>
      <c r="D279" s="28"/>
      <c r="E279" s="29"/>
      <c r="F279" s="29"/>
      <c r="G279" s="29"/>
      <c r="H279" s="71">
        <f>SUBTOTAL(9,H10:H278)</f>
        <v>0</v>
      </c>
      <c r="I279"/>
      <c r="J279" s="28"/>
      <c r="K279" s="29"/>
      <c r="L279" s="29"/>
      <c r="M279" s="29"/>
      <c r="N279" s="71">
        <f>SUBTOTAL(9,N10:N278)</f>
        <v>0</v>
      </c>
      <c r="O279"/>
      <c r="P279" s="28"/>
      <c r="Q279" s="29"/>
      <c r="R279" s="29"/>
      <c r="S279" s="29"/>
      <c r="T279" s="71">
        <f>SUBTOTAL(9,T10:T278)</f>
        <v>0</v>
      </c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</row>
    <row r="280" spans="1:43" s="31" customFormat="1" ht="15" customHeight="1" outlineLevel="4">
      <c r="A280" s="25"/>
      <c r="B280" s="26"/>
      <c r="C280" s="27"/>
      <c r="D280" s="28"/>
      <c r="E280" s="29"/>
      <c r="F280" s="29"/>
      <c r="G280" s="29"/>
      <c r="H280" s="71"/>
      <c r="I280"/>
      <c r="J280" s="28"/>
      <c r="K280" s="29"/>
      <c r="L280" s="29"/>
      <c r="M280" s="29"/>
      <c r="N280" s="71"/>
      <c r="O280"/>
      <c r="P280" s="28"/>
      <c r="Q280" s="29"/>
      <c r="R280" s="29"/>
      <c r="S280" s="29"/>
      <c r="T280" s="71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</row>
    <row r="281" spans="1:43" s="38" customFormat="1" outlineLevel="4">
      <c r="A281" s="32"/>
      <c r="B281" s="33"/>
      <c r="C281" s="34"/>
      <c r="D281" s="35"/>
      <c r="E281" s="36"/>
      <c r="F281" s="36"/>
      <c r="G281" s="36"/>
      <c r="H281" s="37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</row>
    <row r="282" spans="1:43" s="31" customFormat="1" outlineLevel="4">
      <c r="A282" s="79" t="s">
        <v>462</v>
      </c>
      <c r="B282" s="80" t="s">
        <v>465</v>
      </c>
      <c r="C282" s="81"/>
      <c r="D282" s="82"/>
      <c r="E282" s="83"/>
      <c r="F282" s="83"/>
      <c r="G282" s="83"/>
      <c r="H282" s="84">
        <f>+SUBTOTAL(9,H10:H278)</f>
        <v>0</v>
      </c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</row>
    <row r="283" spans="1:43" s="31" customFormat="1" ht="12.6" customHeight="1" outlineLevel="4">
      <c r="A283" s="79" t="s">
        <v>463</v>
      </c>
      <c r="B283" s="80" t="s">
        <v>466</v>
      </c>
      <c r="C283" s="81"/>
      <c r="D283" s="82"/>
      <c r="E283" s="83"/>
      <c r="F283" s="83"/>
      <c r="G283" s="83"/>
      <c r="H283" s="84">
        <f>+SUBTOTAL(9,N10:N278)</f>
        <v>0</v>
      </c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</row>
    <row r="284" spans="1:43" s="31" customFormat="1" outlineLevel="4">
      <c r="A284" s="79" t="s">
        <v>464</v>
      </c>
      <c r="B284" s="80" t="s">
        <v>467</v>
      </c>
      <c r="C284" s="81"/>
      <c r="D284" s="82"/>
      <c r="E284" s="83"/>
      <c r="F284" s="83"/>
      <c r="G284" s="83"/>
      <c r="H284" s="84">
        <f>+SUBTOTAL(9,T10:T278)</f>
        <v>0</v>
      </c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</row>
    <row r="285" spans="1:43" s="31" customFormat="1" ht="15" customHeight="1" outlineLevel="4">
      <c r="A285" s="79" t="s">
        <v>477</v>
      </c>
      <c r="B285" s="80" t="s">
        <v>468</v>
      </c>
      <c r="C285" s="81"/>
      <c r="D285" s="82"/>
      <c r="E285" s="83"/>
      <c r="F285" s="83"/>
      <c r="G285" s="83"/>
      <c r="H285" s="84">
        <f>+H282+H283+H284</f>
        <v>0</v>
      </c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</row>
    <row r="286" spans="1:43">
      <c r="D286"/>
      <c r="E286"/>
      <c r="F286"/>
      <c r="G286"/>
      <c r="H286"/>
      <c r="K286"/>
      <c r="L286"/>
      <c r="M286"/>
      <c r="N286"/>
      <c r="O286"/>
      <c r="Q286"/>
      <c r="R286"/>
      <c r="S286"/>
      <c r="T286"/>
      <c r="U286"/>
    </row>
    <row r="287" spans="1:43">
      <c r="D287"/>
      <c r="E287"/>
      <c r="F287"/>
      <c r="G287"/>
      <c r="H287"/>
      <c r="K287"/>
      <c r="L287"/>
      <c r="M287"/>
      <c r="N287"/>
      <c r="O287"/>
      <c r="Q287"/>
      <c r="R287"/>
      <c r="S287"/>
      <c r="T287"/>
      <c r="U287"/>
    </row>
    <row r="288" spans="1:43">
      <c r="D288"/>
      <c r="E288"/>
      <c r="F288"/>
      <c r="G288"/>
      <c r="H288"/>
      <c r="K288"/>
      <c r="L288"/>
      <c r="M288"/>
      <c r="N288"/>
      <c r="O288"/>
      <c r="Q288"/>
      <c r="R288"/>
      <c r="S288"/>
      <c r="T288"/>
      <c r="U288"/>
    </row>
    <row r="289" spans="2:21">
      <c r="D289"/>
      <c r="E289"/>
      <c r="F289"/>
      <c r="G289"/>
      <c r="H289"/>
      <c r="K289"/>
      <c r="L289"/>
      <c r="M289"/>
      <c r="N289"/>
      <c r="O289"/>
      <c r="Q289"/>
      <c r="R289"/>
      <c r="S289"/>
      <c r="T289"/>
      <c r="U289"/>
    </row>
    <row r="290" spans="2:21">
      <c r="D290"/>
      <c r="E290"/>
      <c r="F290"/>
      <c r="G290"/>
      <c r="H290"/>
      <c r="K290"/>
      <c r="L290"/>
      <c r="M290"/>
      <c r="N290"/>
      <c r="O290"/>
      <c r="Q290"/>
      <c r="R290"/>
      <c r="S290"/>
      <c r="T290"/>
      <c r="U290"/>
    </row>
    <row r="291" spans="2:21">
      <c r="D291"/>
      <c r="E291"/>
      <c r="F291"/>
      <c r="G291"/>
      <c r="H291"/>
      <c r="K291"/>
      <c r="L291"/>
      <c r="M291"/>
      <c r="N291"/>
      <c r="O291"/>
      <c r="Q291"/>
      <c r="R291"/>
      <c r="S291"/>
      <c r="T291"/>
      <c r="U291"/>
    </row>
    <row r="292" spans="2:21" ht="15.75" thickBot="1">
      <c r="D292"/>
      <c r="E292"/>
      <c r="F292"/>
      <c r="G292"/>
      <c r="H292"/>
      <c r="K292"/>
      <c r="L292"/>
      <c r="M292"/>
      <c r="N292"/>
      <c r="O292"/>
      <c r="Q292"/>
      <c r="R292"/>
      <c r="S292"/>
      <c r="T292"/>
      <c r="U292"/>
    </row>
    <row r="293" spans="2:21" ht="30.75" thickBot="1">
      <c r="B293" s="93" t="s">
        <v>478</v>
      </c>
      <c r="D293"/>
      <c r="E293"/>
      <c r="F293"/>
      <c r="G293"/>
      <c r="H293"/>
      <c r="K293"/>
      <c r="L293"/>
      <c r="M293"/>
      <c r="N293"/>
      <c r="O293"/>
      <c r="Q293"/>
      <c r="R293"/>
      <c r="S293"/>
      <c r="T293"/>
      <c r="U293"/>
    </row>
    <row r="294" spans="2:21">
      <c r="D294"/>
      <c r="E294"/>
      <c r="F294"/>
      <c r="G294"/>
      <c r="H294"/>
      <c r="K294"/>
      <c r="L294"/>
      <c r="M294"/>
      <c r="N294"/>
      <c r="O294"/>
      <c r="Q294"/>
      <c r="R294"/>
      <c r="S294"/>
      <c r="T294"/>
      <c r="U294"/>
    </row>
    <row r="295" spans="2:21">
      <c r="D295"/>
      <c r="E295"/>
      <c r="F295"/>
      <c r="G295"/>
      <c r="H295"/>
      <c r="K295"/>
      <c r="L295"/>
      <c r="M295"/>
      <c r="N295"/>
      <c r="O295"/>
      <c r="Q295"/>
      <c r="R295"/>
      <c r="S295"/>
      <c r="T295"/>
      <c r="U295"/>
    </row>
    <row r="296" spans="2:21">
      <c r="D296"/>
      <c r="E296"/>
      <c r="F296"/>
      <c r="G296"/>
      <c r="H296"/>
      <c r="K296"/>
      <c r="L296"/>
      <c r="M296"/>
      <c r="N296"/>
      <c r="O296"/>
      <c r="Q296"/>
      <c r="R296"/>
      <c r="S296"/>
      <c r="T296"/>
      <c r="U296"/>
    </row>
    <row r="297" spans="2:21">
      <c r="D297"/>
      <c r="E297"/>
      <c r="F297"/>
      <c r="G297"/>
      <c r="H297"/>
      <c r="K297"/>
      <c r="L297"/>
      <c r="M297"/>
      <c r="N297"/>
      <c r="O297"/>
      <c r="Q297"/>
      <c r="R297"/>
      <c r="S297"/>
      <c r="T297"/>
      <c r="U297"/>
    </row>
    <row r="298" spans="2:21">
      <c r="D298"/>
      <c r="E298"/>
      <c r="F298"/>
      <c r="G298"/>
      <c r="H298"/>
      <c r="K298"/>
      <c r="L298"/>
      <c r="M298"/>
      <c r="N298"/>
      <c r="O298"/>
      <c r="Q298"/>
      <c r="R298"/>
      <c r="S298"/>
      <c r="T298"/>
      <c r="U298"/>
    </row>
    <row r="299" spans="2:21">
      <c r="D299"/>
      <c r="E299"/>
      <c r="F299"/>
      <c r="G299"/>
      <c r="H299"/>
      <c r="K299"/>
      <c r="L299"/>
      <c r="M299"/>
      <c r="N299"/>
      <c r="O299"/>
      <c r="Q299"/>
      <c r="R299"/>
      <c r="S299"/>
      <c r="T299"/>
      <c r="U299"/>
    </row>
    <row r="300" spans="2:21">
      <c r="D300"/>
      <c r="E300"/>
      <c r="F300"/>
      <c r="G300"/>
      <c r="H300"/>
      <c r="K300"/>
      <c r="L300"/>
      <c r="M300"/>
      <c r="N300"/>
      <c r="O300"/>
      <c r="Q300"/>
      <c r="R300"/>
      <c r="S300"/>
      <c r="T300"/>
      <c r="U300"/>
    </row>
    <row r="301" spans="2:21">
      <c r="D301"/>
      <c r="E301"/>
      <c r="F301"/>
      <c r="G301"/>
      <c r="H301"/>
      <c r="K301"/>
      <c r="L301"/>
      <c r="M301"/>
      <c r="N301"/>
      <c r="O301"/>
      <c r="Q301"/>
      <c r="R301"/>
      <c r="S301"/>
      <c r="T301"/>
      <c r="U301"/>
    </row>
    <row r="302" spans="2:21">
      <c r="D302"/>
      <c r="E302"/>
      <c r="F302"/>
      <c r="G302"/>
      <c r="H302"/>
      <c r="K302"/>
      <c r="L302"/>
      <c r="M302"/>
      <c r="N302"/>
      <c r="O302"/>
      <c r="Q302"/>
      <c r="R302"/>
      <c r="S302"/>
      <c r="T302"/>
      <c r="U302"/>
    </row>
    <row r="303" spans="2:21">
      <c r="D303"/>
      <c r="E303"/>
      <c r="F303"/>
      <c r="G303"/>
      <c r="H303"/>
      <c r="K303"/>
      <c r="L303"/>
      <c r="M303"/>
      <c r="N303"/>
      <c r="O303"/>
      <c r="Q303"/>
      <c r="R303"/>
      <c r="S303"/>
      <c r="T303"/>
      <c r="U303"/>
    </row>
    <row r="304" spans="2:21">
      <c r="D304"/>
      <c r="E304"/>
      <c r="F304"/>
      <c r="G304"/>
      <c r="H304"/>
      <c r="K304"/>
      <c r="L304"/>
      <c r="M304"/>
      <c r="N304"/>
      <c r="O304"/>
      <c r="Q304"/>
      <c r="R304"/>
      <c r="S304"/>
      <c r="T304"/>
      <c r="U304"/>
    </row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</sheetData>
  <mergeCells count="6">
    <mergeCell ref="U1:U3"/>
    <mergeCell ref="D5:H5"/>
    <mergeCell ref="J5:N5"/>
    <mergeCell ref="P5:T5"/>
    <mergeCell ref="I1:I3"/>
    <mergeCell ref="O1:O3"/>
  </mergeCells>
  <phoneticPr fontId="26" type="noConversion"/>
  <printOptions horizontalCentered="1" verticalCentered="1"/>
  <pageMargins left="0" right="0" top="0" bottom="0" header="0" footer="0"/>
  <pageSetup paperSize="9" scale="80" orientation="landscape" r:id="rId1"/>
  <headerFooter>
    <oddFooter>&amp;C&amp;F&amp;R&amp;D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DDC79-3EC8-4878-9200-0E2002EF8432}">
  <dimension ref="A1:E32"/>
  <sheetViews>
    <sheetView tabSelected="1" workbookViewId="0">
      <selection activeCell="U19" sqref="U19"/>
    </sheetView>
  </sheetViews>
  <sheetFormatPr baseColWidth="10" defaultColWidth="10.85546875" defaultRowHeight="12.75"/>
  <cols>
    <col min="1" max="1" width="35.42578125" style="87" customWidth="1"/>
    <col min="2" max="4" width="41.7109375" style="87" customWidth="1"/>
    <col min="5" max="16384" width="10.85546875" style="87"/>
  </cols>
  <sheetData>
    <row r="1" spans="1:4" ht="27.75" customHeight="1" thickTop="1" thickBot="1">
      <c r="A1" s="109" t="s">
        <v>504</v>
      </c>
      <c r="B1" s="110"/>
      <c r="C1" s="110"/>
      <c r="D1" s="111"/>
    </row>
    <row r="2" spans="1:4" ht="14.25" thickTop="1" thickBot="1"/>
    <row r="3" spans="1:4" ht="13.5" customHeight="1" thickTop="1" thickBot="1">
      <c r="A3" s="112" t="s">
        <v>485</v>
      </c>
      <c r="B3" s="112" t="s">
        <v>500</v>
      </c>
      <c r="C3" s="112" t="s">
        <v>501</v>
      </c>
      <c r="D3" s="112" t="s">
        <v>502</v>
      </c>
    </row>
    <row r="4" spans="1:4" ht="35.450000000000003" customHeight="1" thickTop="1" thickBot="1">
      <c r="A4" s="112"/>
      <c r="B4" s="112"/>
      <c r="C4" s="112"/>
      <c r="D4" s="112" t="s">
        <v>486</v>
      </c>
    </row>
    <row r="5" spans="1:4" ht="24.95" customHeight="1" thickTop="1" thickBot="1">
      <c r="A5" s="88" t="s">
        <v>487</v>
      </c>
      <c r="B5" s="88" t="s">
        <v>488</v>
      </c>
      <c r="C5" s="88" t="s">
        <v>488</v>
      </c>
      <c r="D5" s="88" t="s">
        <v>488</v>
      </c>
    </row>
    <row r="6" spans="1:4" ht="24.95" customHeight="1" thickTop="1" thickBot="1">
      <c r="A6" s="88" t="s">
        <v>489</v>
      </c>
      <c r="B6" s="88" t="s">
        <v>488</v>
      </c>
      <c r="C6" s="88" t="s">
        <v>488</v>
      </c>
      <c r="D6" s="88" t="s">
        <v>488</v>
      </c>
    </row>
    <row r="7" spans="1:4" ht="24.95" customHeight="1" thickTop="1" thickBot="1">
      <c r="A7" s="88" t="s">
        <v>490</v>
      </c>
      <c r="B7" s="88" t="s">
        <v>488</v>
      </c>
      <c r="C7" s="88" t="s">
        <v>488</v>
      </c>
      <c r="D7" s="88" t="s">
        <v>488</v>
      </c>
    </row>
    <row r="8" spans="1:4" ht="24.95" customHeight="1" thickTop="1" thickBot="1">
      <c r="A8" s="88" t="s">
        <v>491</v>
      </c>
      <c r="B8" s="88" t="s">
        <v>488</v>
      </c>
      <c r="C8" s="88" t="s">
        <v>488</v>
      </c>
      <c r="D8" s="88" t="s">
        <v>488</v>
      </c>
    </row>
    <row r="9" spans="1:4" ht="24.95" customHeight="1" thickTop="1" thickBot="1">
      <c r="A9" s="88" t="s">
        <v>492</v>
      </c>
      <c r="B9" s="88" t="s">
        <v>488</v>
      </c>
      <c r="C9" s="88" t="s">
        <v>488</v>
      </c>
      <c r="D9" s="88" t="s">
        <v>488</v>
      </c>
    </row>
    <row r="10" spans="1:4" ht="24.95" customHeight="1" thickTop="1" thickBot="1">
      <c r="A10" s="88" t="s">
        <v>493</v>
      </c>
      <c r="B10" s="88" t="s">
        <v>488</v>
      </c>
      <c r="C10" s="88" t="s">
        <v>488</v>
      </c>
      <c r="D10" s="88" t="s">
        <v>488</v>
      </c>
    </row>
    <row r="11" spans="1:4" ht="24.95" customHeight="1" thickTop="1" thickBot="1">
      <c r="A11" s="88" t="s">
        <v>494</v>
      </c>
      <c r="B11" s="88" t="s">
        <v>488</v>
      </c>
      <c r="C11" s="88" t="s">
        <v>488</v>
      </c>
      <c r="D11" s="88" t="s">
        <v>488</v>
      </c>
    </row>
    <row r="12" spans="1:4" ht="24.95" customHeight="1" thickTop="1" thickBot="1">
      <c r="A12" s="88" t="s">
        <v>495</v>
      </c>
      <c r="B12" s="88" t="s">
        <v>488</v>
      </c>
      <c r="C12" s="88" t="s">
        <v>488</v>
      </c>
      <c r="D12" s="88" t="s">
        <v>488</v>
      </c>
    </row>
    <row r="13" spans="1:4" ht="24.95" customHeight="1" thickTop="1" thickBot="1">
      <c r="A13" s="88" t="s">
        <v>496</v>
      </c>
      <c r="B13" s="88" t="s">
        <v>488</v>
      </c>
      <c r="C13" s="88" t="s">
        <v>488</v>
      </c>
      <c r="D13" s="88" t="s">
        <v>488</v>
      </c>
    </row>
    <row r="14" spans="1:4" ht="14.25" thickTop="1" thickBot="1"/>
    <row r="15" spans="1:4" ht="13.5" thickTop="1">
      <c r="A15" s="101" t="s">
        <v>497</v>
      </c>
      <c r="B15" s="102"/>
      <c r="C15" s="102"/>
      <c r="D15" s="103"/>
    </row>
    <row r="16" spans="1:4" ht="13.5" thickBot="1">
      <c r="A16" s="104"/>
      <c r="B16" s="105"/>
      <c r="C16" s="105"/>
      <c r="D16" s="106"/>
    </row>
    <row r="17" spans="1:5" ht="14.25" thickTop="1" thickBot="1"/>
    <row r="18" spans="1:5" ht="24.95" customHeight="1" thickTop="1" thickBot="1">
      <c r="A18" s="92" t="s">
        <v>498</v>
      </c>
      <c r="B18" s="92" t="s">
        <v>499</v>
      </c>
    </row>
    <row r="19" spans="1:5" ht="45.75" customHeight="1" thickTop="1" thickBot="1">
      <c r="A19" s="89" t="s">
        <v>505</v>
      </c>
      <c r="B19" s="88"/>
    </row>
    <row r="20" spans="1:5" ht="45.75" customHeight="1" thickTop="1" thickBot="1">
      <c r="A20" s="89" t="s">
        <v>506</v>
      </c>
      <c r="B20" s="88"/>
    </row>
    <row r="21" spans="1:5" ht="13.5" thickTop="1"/>
    <row r="32" spans="1:5" ht="15">
      <c r="D32" s="107"/>
      <c r="E32" s="108"/>
    </row>
  </sheetData>
  <mergeCells count="7">
    <mergeCell ref="A15:D16"/>
    <mergeCell ref="D32:E32"/>
    <mergeCell ref="A1:D1"/>
    <mergeCell ref="A3:A4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B4857D55885B469BCB579BE801F22E" ma:contentTypeVersion="4" ma:contentTypeDescription="Crée un document." ma:contentTypeScope="" ma:versionID="2e8e38eb9174406d2b9c12ad0b544d14">
  <xsd:schema xmlns:xsd="http://www.w3.org/2001/XMLSchema" xmlns:xs="http://www.w3.org/2001/XMLSchema" xmlns:p="http://schemas.microsoft.com/office/2006/metadata/properties" xmlns:ns2="099d9d03-0ccb-45fe-ace4-0ceee467eadd" targetNamespace="http://schemas.microsoft.com/office/2006/metadata/properties" ma:root="true" ma:fieldsID="4ff92bb3cf4e3a5f5d791fdaea29176b" ns2:_="">
    <xsd:import namespace="099d9d03-0ccb-45fe-ace4-0ceee467ea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9d9d03-0ccb-45fe-ace4-0ceee467ea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E0CA93-3587-4E1D-980D-1CA4DE8AA8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9d9d03-0ccb-45fe-ace4-0ceee467ea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2BA585-542A-44AB-9772-998CB995D7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BEBBE6-39C5-4C88-98BC-E90060ADC365}">
  <ds:schemaRefs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099d9d03-0ccb-45fe-ace4-0ceee467ead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Postes forfaitaires</vt:lpstr>
      <vt:lpstr>Prestations sur devis</vt:lpstr>
      <vt:lpstr>'Postes forfaitaires'!Impression_des_titres</vt:lpstr>
      <vt:lpstr>'Postes forfaitaires'!NUM_PRIX</vt:lpstr>
      <vt:lpstr>'Postes forfaitaires'!OUVRAGES</vt:lpstr>
      <vt:lpstr>'Postes forfaitaires'!PRIX_DESIGNATION</vt:lpstr>
      <vt:lpstr>'Postes forfaitaires'!Zone_d_impression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olivier.bruant</dc:creator>
  <cp:lastModifiedBy>HELIOT Corinne CESTA/DAO/SG/BACO</cp:lastModifiedBy>
  <dcterms:created xsi:type="dcterms:W3CDTF">2025-11-21T10:50:05Z</dcterms:created>
  <dcterms:modified xsi:type="dcterms:W3CDTF">2026-02-02T14:25:31Z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0x01010079B4857D55885B469BCB579BE801F22E</vt:lpwstr>
  </property>
</Properties>
</file>